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DECEMBRIE 2022" sheetId="1" r:id="rId1"/>
  </sheets>
  <definedNames/>
  <calcPr fullCalcOnLoad="1"/>
</workbook>
</file>

<file path=xl/sharedStrings.xml><?xml version="1.0" encoding="utf-8"?>
<sst xmlns="http://schemas.openxmlformats.org/spreadsheetml/2006/main" count="565" uniqueCount="177">
  <si>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</si>
  <si>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</si>
  <si>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</si>
  <si>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</si>
  <si>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</si>
  <si>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</si>
  <si>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</si>
  <si>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</si>
  <si>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</si>
  <si>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</si>
  <si>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</si>
  <si>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</si>
  <si>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</si>
  <si>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</si>
  <si>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</si>
  <si>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</si>
  <si>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</si>
  <si>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</si>
  <si>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</si>
  <si>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</si>
  <si>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</si>
  <si>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</si>
  <si>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</si>
  <si>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</si>
  <si>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</si>
  <si>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</si>
  <si>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</si>
  <si>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</si>
  <si>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</si>
  <si>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</si>
  <si>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</si>
  <si>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</si>
  <si>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</si>
  <si>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</si>
  <si>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</si>
  <si>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</si>
  <si>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</si>
  <si>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</si>
  <si>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</si>
  <si>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</si>
  <si>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</si>
  <si>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</si>
  <si>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</si>
  <si>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</si>
  <si>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</si>
  <si>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</si>
  <si>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</si>
  <si>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</si>
  <si>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</si>
  <si>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</si>
  <si>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</si>
  <si>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</si>
  <si>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</si>
  <si>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</si>
  <si>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</si>
  <si>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</si>
  <si>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</si>
  <si>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</si>
  <si>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</si>
  <si>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</si>
  <si>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</si>
  <si>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</si>
  <si>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</si>
  <si>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</si>
  <si>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</si>
  <si>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</si>
  <si>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</si>
  <si>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</si>
  <si>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</si>
  <si>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</si>
  <si>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</si>
  <si>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</si>
  <si>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</si>
  <si>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</si>
  <si>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</si>
  <si>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</si>
  <si>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</si>
  <si>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</si>
  <si>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</si>
  <si>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</si>
  <si>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</si>
  <si>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</si>
  <si>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</si>
  <si>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</si>
  <si>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</si>
  <si>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decembrie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</si>
  <si>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</si>
  <si>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</si>
  <si>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</si>
  <si>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</si>
  <si>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</si>
  <si>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</si>
  <si>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</si>
  <si>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</si>
  <si>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</si>
  <si>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</si>
  <si>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</si>
  <si>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</si>
  <si>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</si>
  <si>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</si>
  <si>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</si>
  <si>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</si>
  <si>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</si>
  <si>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</si>
  <si>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</si>
  <si>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</si>
  <si>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</si>
  <si>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</si>
  <si>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</si>
  <si>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</si>
  <si>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</si>
  <si>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</si>
  <si>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</si>
  <si>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</si>
  <si>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</si>
  <si>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</si>
  <si>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</si>
  <si>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</si>
  <si>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</si>
  <si>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</si>
  <si>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</si>
  <si>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</si>
  <si>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</si>
  <si>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</si>
  <si>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</si>
  <si>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</si>
  <si>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</si>
  <si>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</si>
  <si>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</si>
  <si>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</si>
  <si>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</si>
  <si>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</si>
  <si>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</si>
  <si>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</si>
  <si>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</si>
  <si>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</si>
  <si>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</si>
  <si>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</si>
  <si>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</si>
  <si>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</si>
  <si>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</si>
  <si>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</si>
  <si>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</si>
  <si>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</si>
  <si>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</si>
  <si>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</si>
  <si>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</si>
  <si>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</si>
  <si>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</si>
  <si>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</si>
  <si>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</si>
  <si>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</si>
  <si>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</si>
  <si>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</si>
  <si>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</si>
  <si>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</si>
  <si>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</si>
  <si>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</si>
  <si>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</si>
  <si>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</si>
  <si>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</si>
  <si>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</si>
  <si>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</si>
  <si>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</si>
  <si>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</si>
  <si>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</si>
  <si>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</si>
  <si>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</si>
  <si>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</si>
  <si>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</si>
  <si>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</si>
  <si>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</si>
  <si>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</si>
  <si>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</si>
  <si>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</si>
  <si>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</si>
  <si>
    <t>lei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</si>
</sst>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trike/>
      <sz val="13"/>
      <name val="Arial"/>
      <family val="2"/>
    </font>
    <font>
      <b/>
      <strike/>
      <sz val="13"/>
      <name val="Arial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1" xfId="58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10" fillId="0" borderId="10" xfId="58" applyNumberFormat="1" applyFont="1" applyFill="1" applyBorder="1" applyAlignment="1">
      <alignment horizontal="center" vertical="center" wrapText="1"/>
      <protection/>
    </xf>
    <xf numFmtId="4" fontId="10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4" fontId="10" fillId="0" borderId="10" xfId="58" applyNumberFormat="1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4" fontId="10" fillId="0" borderId="11" xfId="58" applyNumberFormat="1" applyFont="1" applyFill="1" applyBorder="1" applyAlignment="1">
      <alignment horizontal="center" vertical="center" wrapText="1"/>
      <protection/>
    </xf>
    <xf numFmtId="4" fontId="10" fillId="0" borderId="12" xfId="58" applyNumberFormat="1" applyFont="1" applyFill="1" applyBorder="1" applyAlignment="1">
      <alignment horizontal="center" vertical="center" wrapText="1"/>
      <protection/>
    </xf>
    <xf numFmtId="4" fontId="10" fillId="0" borderId="13" xfId="58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0"/>
  <sheetViews>
    <sheetView tabSelected="1" zoomScale="83" zoomScaleNormal="83" zoomScalePageLayoutView="0" workbookViewId="0" topLeftCell="A535">
      <selection activeCell="G442" sqref="G442"/>
    </sheetView>
  </sheetViews>
  <sheetFormatPr defaultColWidth="9.140625" defaultRowHeight="15"/>
  <cols>
    <col min="1" max="1" width="36.140625" style="6" customWidth="1"/>
    <col min="2" max="2" width="36.421875" style="7" customWidth="1"/>
    <col min="3" max="3" width="27.28125" style="3" customWidth="1"/>
    <col min="4" max="32" width="9.140625" style="4" customWidth="1"/>
    <col min="33" max="16384" width="9.140625" style="5" customWidth="1"/>
  </cols>
  <sheetData>
    <row r="1" spans="1:2" ht="16.5">
      <c r="A1" s="1"/>
      <c r="B1" s="2"/>
    </row>
    <row r="2" spans="1:2" ht="16.5" customHeight="1">
      <c r="A2" s="1"/>
      <c r="B2" s="2"/>
    </row>
    <row r="3" spans="1:3" ht="33" customHeight="1">
      <c r="A3" s="62" t="s">
        <v>175</v>
      </c>
      <c r="B3" s="62"/>
      <c r="C3" s="62"/>
    </row>
    <row r="4" ht="16.5" customHeight="1">
      <c r="C4" s="3" t="s">
        <v>176</v>
      </c>
    </row>
    <row r="5" spans="1:32" s="11" customFormat="1" ht="36" customHeight="1">
      <c r="A5" s="8" t="s">
        <v>9</v>
      </c>
      <c r="B5" s="9" t="s">
        <v>0</v>
      </c>
      <c r="C5" s="9" t="s">
        <v>85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" ht="36.75" customHeight="1">
      <c r="A6" s="12" t="s">
        <v>68</v>
      </c>
      <c r="B6" s="9" t="s">
        <v>10</v>
      </c>
      <c r="C6" s="13">
        <f>C7+C8+C9+C10+C11+C12+C13+C14+C16+C15</f>
        <v>12147297.159999998</v>
      </c>
    </row>
    <row r="7" spans="1:3" ht="56.25" customHeight="1">
      <c r="A7" s="14"/>
      <c r="B7" s="15" t="s">
        <v>69</v>
      </c>
      <c r="C7" s="16">
        <v>2469142.24</v>
      </c>
    </row>
    <row r="8" spans="1:3" ht="69" customHeight="1">
      <c r="A8" s="14"/>
      <c r="B8" s="15" t="s">
        <v>70</v>
      </c>
      <c r="C8" s="16">
        <v>2532174.88</v>
      </c>
    </row>
    <row r="9" spans="1:3" ht="51.75" customHeight="1">
      <c r="A9" s="14"/>
      <c r="B9" s="15" t="s">
        <v>71</v>
      </c>
      <c r="C9" s="16">
        <v>535402.23</v>
      </c>
    </row>
    <row r="10" spans="1:3" ht="79.5" customHeight="1">
      <c r="A10" s="14"/>
      <c r="B10" s="15" t="s">
        <v>72</v>
      </c>
      <c r="C10" s="16">
        <v>2000281.07</v>
      </c>
    </row>
    <row r="11" spans="1:3" ht="70.5" customHeight="1">
      <c r="A11" s="14"/>
      <c r="B11" s="15" t="s">
        <v>73</v>
      </c>
      <c r="C11" s="16">
        <v>243171.42</v>
      </c>
    </row>
    <row r="12" spans="1:3" ht="57.75" customHeight="1">
      <c r="A12" s="14"/>
      <c r="B12" s="15" t="s">
        <v>74</v>
      </c>
      <c r="C12" s="16">
        <v>1424259.32</v>
      </c>
    </row>
    <row r="13" spans="1:3" ht="81" customHeight="1">
      <c r="A13" s="14"/>
      <c r="B13" s="15" t="s">
        <v>75</v>
      </c>
      <c r="C13" s="16">
        <v>709123.87</v>
      </c>
    </row>
    <row r="14" spans="1:3" ht="51.75" customHeight="1">
      <c r="A14" s="14"/>
      <c r="B14" s="15" t="s">
        <v>76</v>
      </c>
      <c r="C14" s="16">
        <v>1402931.85</v>
      </c>
    </row>
    <row r="15" spans="1:3" ht="42" customHeight="1">
      <c r="A15" s="14"/>
      <c r="B15" s="17" t="s">
        <v>92</v>
      </c>
      <c r="C15" s="16">
        <v>0</v>
      </c>
    </row>
    <row r="16" spans="1:3" ht="26.25" customHeight="1">
      <c r="A16" s="14"/>
      <c r="B16" s="15" t="s">
        <v>58</v>
      </c>
      <c r="C16" s="16">
        <v>830810.28</v>
      </c>
    </row>
    <row r="17" spans="1:3" ht="30" customHeight="1">
      <c r="A17" s="14"/>
      <c r="B17" s="9" t="s">
        <v>1</v>
      </c>
      <c r="C17" s="13">
        <f>C18+C19+C20+C21+C22+C23+C24</f>
        <v>0</v>
      </c>
    </row>
    <row r="18" spans="1:3" ht="63.75" customHeight="1">
      <c r="A18" s="14"/>
      <c r="B18" s="15" t="s">
        <v>69</v>
      </c>
      <c r="C18" s="16">
        <v>0</v>
      </c>
    </row>
    <row r="19" spans="1:3" ht="81.75" customHeight="1">
      <c r="A19" s="14"/>
      <c r="B19" s="15" t="s">
        <v>70</v>
      </c>
      <c r="C19" s="16">
        <v>0</v>
      </c>
    </row>
    <row r="20" spans="1:3" ht="47.25" customHeight="1">
      <c r="A20" s="14"/>
      <c r="B20" s="15" t="s">
        <v>71</v>
      </c>
      <c r="C20" s="16">
        <v>0</v>
      </c>
    </row>
    <row r="21" spans="1:3" ht="79.5" customHeight="1">
      <c r="A21" s="14"/>
      <c r="B21" s="15" t="s">
        <v>72</v>
      </c>
      <c r="C21" s="16">
        <v>0</v>
      </c>
    </row>
    <row r="22" spans="1:3" ht="55.5" customHeight="1">
      <c r="A22" s="14"/>
      <c r="B22" s="15" t="s">
        <v>74</v>
      </c>
      <c r="C22" s="16">
        <v>0</v>
      </c>
    </row>
    <row r="23" spans="1:3" ht="51" customHeight="1">
      <c r="A23" s="14"/>
      <c r="B23" s="15" t="s">
        <v>76</v>
      </c>
      <c r="C23" s="16">
        <v>0</v>
      </c>
    </row>
    <row r="24" spans="1:3" ht="33" customHeight="1">
      <c r="A24" s="14"/>
      <c r="B24" s="15" t="s">
        <v>58</v>
      </c>
      <c r="C24" s="16">
        <v>0</v>
      </c>
    </row>
    <row r="25" spans="1:3" ht="36.75" customHeight="1">
      <c r="A25" s="14"/>
      <c r="B25" s="9" t="s">
        <v>16</v>
      </c>
      <c r="C25" s="13">
        <f>C26+C27+C28+C29+C30+C31+C32+C33</f>
        <v>374982.95</v>
      </c>
    </row>
    <row r="26" spans="1:3" ht="60.75" customHeight="1">
      <c r="A26" s="14"/>
      <c r="B26" s="15" t="s">
        <v>69</v>
      </c>
      <c r="C26" s="16">
        <v>0</v>
      </c>
    </row>
    <row r="27" spans="1:3" ht="81" customHeight="1">
      <c r="A27" s="14"/>
      <c r="B27" s="15" t="s">
        <v>70</v>
      </c>
      <c r="C27" s="16">
        <v>0</v>
      </c>
    </row>
    <row r="28" spans="1:3" ht="58.5" customHeight="1">
      <c r="A28" s="14"/>
      <c r="B28" s="15" t="s">
        <v>71</v>
      </c>
      <c r="C28" s="16">
        <v>5139.92</v>
      </c>
    </row>
    <row r="29" spans="1:3" ht="85.5" customHeight="1">
      <c r="A29" s="14"/>
      <c r="B29" s="15" t="s">
        <v>72</v>
      </c>
      <c r="C29" s="16">
        <v>0</v>
      </c>
    </row>
    <row r="30" spans="1:3" ht="67.5" customHeight="1">
      <c r="A30" s="14"/>
      <c r="B30" s="15" t="s">
        <v>73</v>
      </c>
      <c r="C30" s="16">
        <v>0</v>
      </c>
    </row>
    <row r="31" spans="1:3" ht="57" customHeight="1">
      <c r="A31" s="14"/>
      <c r="B31" s="15" t="s">
        <v>74</v>
      </c>
      <c r="C31" s="16">
        <v>0</v>
      </c>
    </row>
    <row r="32" spans="1:3" ht="51.75" customHeight="1">
      <c r="A32" s="14"/>
      <c r="B32" s="15" t="s">
        <v>76</v>
      </c>
      <c r="C32" s="16">
        <v>0</v>
      </c>
    </row>
    <row r="33" spans="1:3" ht="30.75" customHeight="1">
      <c r="A33" s="14"/>
      <c r="B33" s="15" t="s">
        <v>58</v>
      </c>
      <c r="C33" s="16">
        <v>369843.03</v>
      </c>
    </row>
    <row r="34" spans="1:3" ht="36" customHeight="1">
      <c r="A34" s="14"/>
      <c r="B34" s="9" t="s">
        <v>11</v>
      </c>
      <c r="C34" s="13">
        <f>C35+C36</f>
        <v>0</v>
      </c>
    </row>
    <row r="35" spans="1:3" ht="55.5" customHeight="1">
      <c r="A35" s="14"/>
      <c r="B35" s="15" t="s">
        <v>71</v>
      </c>
      <c r="C35" s="16">
        <v>0</v>
      </c>
    </row>
    <row r="36" spans="1:3" ht="54" customHeight="1">
      <c r="A36" s="14"/>
      <c r="B36" s="15" t="s">
        <v>77</v>
      </c>
      <c r="C36" s="16">
        <v>0</v>
      </c>
    </row>
    <row r="37" spans="1:3" ht="45.75" customHeight="1">
      <c r="A37" s="18"/>
      <c r="B37" s="9" t="s">
        <v>7</v>
      </c>
      <c r="C37" s="13">
        <f>C34+C25+C17+C6</f>
        <v>12522280.109999998</v>
      </c>
    </row>
    <row r="38" spans="1:3" ht="52.5" customHeight="1">
      <c r="A38" s="12" t="s">
        <v>78</v>
      </c>
      <c r="B38" s="9" t="s">
        <v>12</v>
      </c>
      <c r="C38" s="13">
        <f>C39+C40+C41</f>
        <v>119736.03</v>
      </c>
    </row>
    <row r="39" spans="1:3" ht="28.5" customHeight="1">
      <c r="A39" s="14"/>
      <c r="B39" s="19" t="s">
        <v>2</v>
      </c>
      <c r="C39" s="16">
        <v>36777.41</v>
      </c>
    </row>
    <row r="40" spans="1:3" ht="33.75" customHeight="1">
      <c r="A40" s="14"/>
      <c r="B40" s="19" t="s">
        <v>13</v>
      </c>
      <c r="C40" s="16">
        <v>14178.93</v>
      </c>
    </row>
    <row r="41" spans="1:3" ht="33.75" customHeight="1">
      <c r="A41" s="14"/>
      <c r="B41" s="19" t="s">
        <v>14</v>
      </c>
      <c r="C41" s="16">
        <v>68779.69</v>
      </c>
    </row>
    <row r="42" spans="1:3" ht="37.5" customHeight="1">
      <c r="A42" s="14"/>
      <c r="B42" s="9" t="s">
        <v>17</v>
      </c>
      <c r="C42" s="13">
        <f>C43+C44</f>
        <v>933.38</v>
      </c>
    </row>
    <row r="43" spans="1:3" ht="28.5" customHeight="1">
      <c r="A43" s="14"/>
      <c r="B43" s="19" t="s">
        <v>2</v>
      </c>
      <c r="C43" s="16">
        <v>933.38</v>
      </c>
    </row>
    <row r="44" spans="1:3" ht="32.25" customHeight="1">
      <c r="A44" s="14"/>
      <c r="B44" s="19" t="s">
        <v>13</v>
      </c>
      <c r="C44" s="16">
        <v>0</v>
      </c>
    </row>
    <row r="45" spans="1:3" ht="40.5" customHeight="1">
      <c r="A45" s="14"/>
      <c r="B45" s="9" t="s">
        <v>19</v>
      </c>
      <c r="C45" s="13">
        <f>C46</f>
        <v>0</v>
      </c>
    </row>
    <row r="46" spans="1:3" ht="42.75" customHeight="1">
      <c r="A46" s="14"/>
      <c r="B46" s="19" t="s">
        <v>14</v>
      </c>
      <c r="C46" s="16">
        <v>0</v>
      </c>
    </row>
    <row r="47" spans="1:3" ht="40.5" customHeight="1">
      <c r="A47" s="14"/>
      <c r="B47" s="9" t="s">
        <v>41</v>
      </c>
      <c r="C47" s="13">
        <f>C48+C49+C50</f>
        <v>0</v>
      </c>
    </row>
    <row r="48" spans="1:3" ht="42.75" customHeight="1">
      <c r="A48" s="14"/>
      <c r="B48" s="19" t="s">
        <v>2</v>
      </c>
      <c r="C48" s="16">
        <v>0</v>
      </c>
    </row>
    <row r="49" spans="1:3" ht="42.75" customHeight="1">
      <c r="A49" s="14"/>
      <c r="B49" s="19" t="s">
        <v>13</v>
      </c>
      <c r="C49" s="16">
        <v>0</v>
      </c>
    </row>
    <row r="50" spans="1:3" ht="42.75" customHeight="1">
      <c r="A50" s="14"/>
      <c r="B50" s="19" t="s">
        <v>14</v>
      </c>
      <c r="C50" s="16">
        <v>0</v>
      </c>
    </row>
    <row r="51" spans="1:3" ht="28.5" customHeight="1">
      <c r="A51" s="18"/>
      <c r="B51" s="9" t="s">
        <v>7</v>
      </c>
      <c r="C51" s="13">
        <f>C42+C38+C45+C47</f>
        <v>120669.41</v>
      </c>
    </row>
    <row r="52" spans="1:3" ht="28.5" customHeight="1">
      <c r="A52" s="12" t="s">
        <v>79</v>
      </c>
      <c r="B52" s="19" t="s">
        <v>15</v>
      </c>
      <c r="C52" s="16">
        <v>1776843.1</v>
      </c>
    </row>
    <row r="53" spans="1:3" ht="28.5" customHeight="1">
      <c r="A53" s="14"/>
      <c r="B53" s="19" t="s">
        <v>16</v>
      </c>
      <c r="C53" s="16">
        <v>1867604.5</v>
      </c>
    </row>
    <row r="54" spans="1:3" ht="28.5" customHeight="1">
      <c r="A54" s="14"/>
      <c r="B54" s="19" t="s">
        <v>17</v>
      </c>
      <c r="C54" s="16">
        <v>0</v>
      </c>
    </row>
    <row r="55" spans="1:3" ht="28.5" customHeight="1">
      <c r="A55" s="14"/>
      <c r="B55" s="19" t="s">
        <v>10</v>
      </c>
      <c r="C55" s="16">
        <v>50835.03</v>
      </c>
    </row>
    <row r="56" spans="1:3" ht="28.5" customHeight="1">
      <c r="A56" s="14"/>
      <c r="B56" s="19" t="s">
        <v>18</v>
      </c>
      <c r="C56" s="16">
        <v>76033.9</v>
      </c>
    </row>
    <row r="57" spans="1:3" ht="32.25" customHeight="1">
      <c r="A57" s="14"/>
      <c r="B57" s="19" t="s">
        <v>48</v>
      </c>
      <c r="C57" s="16">
        <v>36355.21</v>
      </c>
    </row>
    <row r="58" spans="1:3" ht="46.5" customHeight="1">
      <c r="A58" s="18"/>
      <c r="B58" s="9" t="s">
        <v>7</v>
      </c>
      <c r="C58" s="20">
        <f>C57+C56+C55+C54+C53+C52</f>
        <v>3807671.74</v>
      </c>
    </row>
    <row r="59" spans="1:3" ht="32.25" customHeight="1">
      <c r="A59" s="12" t="s">
        <v>80</v>
      </c>
      <c r="B59" s="19" t="s">
        <v>19</v>
      </c>
      <c r="C59" s="16">
        <v>5257615.67</v>
      </c>
    </row>
    <row r="60" spans="1:3" ht="28.5" customHeight="1">
      <c r="A60" s="14"/>
      <c r="B60" s="19" t="s">
        <v>16</v>
      </c>
      <c r="C60" s="16">
        <v>1423599.55</v>
      </c>
    </row>
    <row r="61" spans="1:3" ht="28.5" customHeight="1">
      <c r="A61" s="14"/>
      <c r="B61" s="19" t="s">
        <v>20</v>
      </c>
      <c r="C61" s="16">
        <v>217861.35</v>
      </c>
    </row>
    <row r="62" spans="1:3" ht="28.5" customHeight="1">
      <c r="A62" s="14"/>
      <c r="B62" s="19" t="s">
        <v>15</v>
      </c>
      <c r="C62" s="16">
        <v>2010512.22</v>
      </c>
    </row>
    <row r="63" spans="1:3" ht="28.5" customHeight="1">
      <c r="A63" s="14"/>
      <c r="B63" s="19" t="s">
        <v>21</v>
      </c>
      <c r="C63" s="16">
        <v>78587.47</v>
      </c>
    </row>
    <row r="64" spans="1:3" ht="28.5" customHeight="1">
      <c r="A64" s="14"/>
      <c r="B64" s="19" t="s">
        <v>11</v>
      </c>
      <c r="C64" s="16">
        <v>2987754.31</v>
      </c>
    </row>
    <row r="65" spans="1:3" ht="28.5" customHeight="1">
      <c r="A65" s="14"/>
      <c r="B65" s="19" t="s">
        <v>34</v>
      </c>
      <c r="C65" s="16">
        <v>45883.44</v>
      </c>
    </row>
    <row r="66" spans="1:3" ht="28.5" customHeight="1">
      <c r="A66" s="14"/>
      <c r="B66" s="19" t="s">
        <v>23</v>
      </c>
      <c r="C66" s="16">
        <v>315803.32</v>
      </c>
    </row>
    <row r="67" spans="1:3" ht="28.5" customHeight="1">
      <c r="A67" s="14"/>
      <c r="B67" s="19" t="s">
        <v>10</v>
      </c>
      <c r="C67" s="16">
        <v>7080645.33</v>
      </c>
    </row>
    <row r="68" spans="1:3" ht="28.5" customHeight="1">
      <c r="A68" s="14"/>
      <c r="B68" s="19" t="s">
        <v>24</v>
      </c>
      <c r="C68" s="16">
        <v>396960.28</v>
      </c>
    </row>
    <row r="69" spans="1:3" ht="28.5" customHeight="1">
      <c r="A69" s="14"/>
      <c r="B69" s="19" t="s">
        <v>25</v>
      </c>
      <c r="C69" s="16">
        <v>461318.02</v>
      </c>
    </row>
    <row r="70" spans="1:3" ht="28.5" customHeight="1">
      <c r="A70" s="14"/>
      <c r="B70" s="19" t="s">
        <v>26</v>
      </c>
      <c r="C70" s="16">
        <v>427212.25</v>
      </c>
    </row>
    <row r="71" spans="1:3" ht="28.5" customHeight="1">
      <c r="A71" s="14"/>
      <c r="B71" s="19" t="s">
        <v>17</v>
      </c>
      <c r="C71" s="16">
        <v>110855.31</v>
      </c>
    </row>
    <row r="72" spans="1:3" ht="28.5" customHeight="1">
      <c r="A72" s="14"/>
      <c r="B72" s="19" t="s">
        <v>27</v>
      </c>
      <c r="C72" s="16">
        <v>416945.2</v>
      </c>
    </row>
    <row r="73" spans="1:3" ht="28.5" customHeight="1">
      <c r="A73" s="14"/>
      <c r="B73" s="19" t="s">
        <v>28</v>
      </c>
      <c r="C73" s="16">
        <v>1032815.8</v>
      </c>
    </row>
    <row r="74" spans="1:3" ht="21.75" customHeight="1">
      <c r="A74" s="14"/>
      <c r="B74" s="19" t="s">
        <v>29</v>
      </c>
      <c r="C74" s="16">
        <v>5359.53</v>
      </c>
    </row>
    <row r="75" spans="1:3" ht="43.5" customHeight="1">
      <c r="A75" s="14"/>
      <c r="B75" s="19" t="s">
        <v>30</v>
      </c>
      <c r="C75" s="16">
        <v>176506.36</v>
      </c>
    </row>
    <row r="76" spans="1:3" ht="33.75" customHeight="1">
      <c r="A76" s="14"/>
      <c r="B76" s="19" t="s">
        <v>31</v>
      </c>
      <c r="C76" s="16">
        <v>124698.62</v>
      </c>
    </row>
    <row r="77" spans="1:3" ht="27.75" customHeight="1">
      <c r="A77" s="14"/>
      <c r="B77" s="19" t="s">
        <v>41</v>
      </c>
      <c r="C77" s="16">
        <v>925910.51</v>
      </c>
    </row>
    <row r="78" spans="1:3" ht="30" customHeight="1">
      <c r="A78" s="14"/>
      <c r="B78" s="19" t="s">
        <v>43</v>
      </c>
      <c r="C78" s="16">
        <v>1005206.82</v>
      </c>
    </row>
    <row r="79" spans="1:3" ht="30" customHeight="1">
      <c r="A79" s="14"/>
      <c r="B79" s="19" t="s">
        <v>59</v>
      </c>
      <c r="C79" s="16">
        <v>467882.02</v>
      </c>
    </row>
    <row r="80" spans="1:3" ht="30" customHeight="1">
      <c r="A80" s="14"/>
      <c r="B80" s="19" t="s">
        <v>50</v>
      </c>
      <c r="C80" s="16">
        <v>455537.69</v>
      </c>
    </row>
    <row r="81" spans="1:3" ht="30" customHeight="1">
      <c r="A81" s="14"/>
      <c r="B81" s="19" t="s">
        <v>45</v>
      </c>
      <c r="C81" s="16">
        <v>307473.28</v>
      </c>
    </row>
    <row r="82" spans="1:3" ht="30" customHeight="1">
      <c r="A82" s="14"/>
      <c r="B82" s="19" t="s">
        <v>52</v>
      </c>
      <c r="C82" s="16">
        <v>159092.48</v>
      </c>
    </row>
    <row r="83" spans="1:3" ht="30" customHeight="1">
      <c r="A83" s="14"/>
      <c r="B83" s="19" t="s">
        <v>53</v>
      </c>
      <c r="C83" s="16">
        <v>12506.05</v>
      </c>
    </row>
    <row r="84" spans="1:3" ht="30" customHeight="1">
      <c r="A84" s="14"/>
      <c r="B84" s="19" t="s">
        <v>54</v>
      </c>
      <c r="C84" s="16">
        <v>215741.94</v>
      </c>
    </row>
    <row r="85" spans="1:3" ht="32.25" customHeight="1">
      <c r="A85" s="14"/>
      <c r="B85" s="19" t="s">
        <v>57</v>
      </c>
      <c r="C85" s="16">
        <v>154456.63</v>
      </c>
    </row>
    <row r="86" spans="1:3" ht="28.5" customHeight="1">
      <c r="A86" s="14"/>
      <c r="B86" s="19" t="s">
        <v>62</v>
      </c>
      <c r="C86" s="16">
        <v>811642.7</v>
      </c>
    </row>
    <row r="87" spans="1:3" ht="28.5" customHeight="1">
      <c r="A87" s="14"/>
      <c r="B87" s="19" t="s">
        <v>63</v>
      </c>
      <c r="C87" s="16">
        <v>338831.91</v>
      </c>
    </row>
    <row r="88" spans="1:3" ht="28.5" customHeight="1">
      <c r="A88" s="14"/>
      <c r="B88" s="19" t="s">
        <v>65</v>
      </c>
      <c r="C88" s="16">
        <v>1347162.72</v>
      </c>
    </row>
    <row r="89" spans="1:3" ht="28.5" customHeight="1">
      <c r="A89" s="14"/>
      <c r="B89" s="19" t="s">
        <v>66</v>
      </c>
      <c r="C89" s="16">
        <v>419344.61</v>
      </c>
    </row>
    <row r="90" spans="1:3" ht="32.25" customHeight="1">
      <c r="A90" s="14"/>
      <c r="B90" s="19" t="s">
        <v>67</v>
      </c>
      <c r="C90" s="16">
        <v>428367.14</v>
      </c>
    </row>
    <row r="91" spans="1:3" ht="32.25" customHeight="1">
      <c r="A91" s="14"/>
      <c r="B91" s="19" t="s">
        <v>93</v>
      </c>
      <c r="C91" s="16">
        <v>131219.47</v>
      </c>
    </row>
    <row r="92" spans="1:3" ht="33" customHeight="1">
      <c r="A92" s="18"/>
      <c r="B92" s="9" t="s">
        <v>7</v>
      </c>
      <c r="C92" s="20">
        <f>C59+C60+C61+C62+C63+C64+C65+C66+C67+C68+C69+C70+C71+C72+C73+C74+C75+C76+C77+C78+C79+C80+C81+C82+C83+C84+C85+C86+C87+C88+C89+C90+C91</f>
        <v>29751310.000000004</v>
      </c>
    </row>
    <row r="93" spans="1:3" ht="43.5" customHeight="1">
      <c r="A93" s="21" t="s">
        <v>86</v>
      </c>
      <c r="B93" s="9" t="s">
        <v>10</v>
      </c>
      <c r="C93" s="20">
        <f>C94</f>
        <v>2977714.8</v>
      </c>
    </row>
    <row r="94" spans="1:3" ht="33" customHeight="1">
      <c r="A94" s="22"/>
      <c r="B94" s="19" t="s">
        <v>87</v>
      </c>
      <c r="C94" s="16">
        <v>2977714.8</v>
      </c>
    </row>
    <row r="95" spans="1:3" ht="33" customHeight="1">
      <c r="A95" s="23"/>
      <c r="B95" s="9" t="s">
        <v>7</v>
      </c>
      <c r="C95" s="13">
        <f>C93</f>
        <v>2977714.8</v>
      </c>
    </row>
    <row r="96" spans="1:3" ht="28.5" customHeight="1">
      <c r="A96" s="12" t="s">
        <v>81</v>
      </c>
      <c r="B96" s="19" t="s">
        <v>32</v>
      </c>
      <c r="C96" s="16">
        <v>19007.37</v>
      </c>
    </row>
    <row r="97" spans="1:3" ht="28.5" customHeight="1">
      <c r="A97" s="14"/>
      <c r="B97" s="19" t="s">
        <v>15</v>
      </c>
      <c r="C97" s="16">
        <v>17496.53</v>
      </c>
    </row>
    <row r="98" spans="1:3" ht="31.5" customHeight="1">
      <c r="A98" s="14"/>
      <c r="B98" s="19" t="s">
        <v>33</v>
      </c>
      <c r="C98" s="16">
        <v>2764.98</v>
      </c>
    </row>
    <row r="99" spans="1:3" ht="28.5" customHeight="1">
      <c r="A99" s="14"/>
      <c r="B99" s="19" t="s">
        <v>34</v>
      </c>
      <c r="C99" s="16">
        <v>5089.73</v>
      </c>
    </row>
    <row r="100" spans="1:3" ht="28.5" customHeight="1">
      <c r="A100" s="14"/>
      <c r="B100" s="19" t="s">
        <v>17</v>
      </c>
      <c r="C100" s="16">
        <v>7600.31</v>
      </c>
    </row>
    <row r="101" spans="1:3" ht="28.5" customHeight="1">
      <c r="A101" s="14"/>
      <c r="B101" s="19" t="s">
        <v>29</v>
      </c>
      <c r="C101" s="16">
        <v>751.31</v>
      </c>
    </row>
    <row r="102" spans="1:3" ht="28.5" customHeight="1">
      <c r="A102" s="18"/>
      <c r="B102" s="9" t="s">
        <v>7</v>
      </c>
      <c r="C102" s="20">
        <f>C101+C100+C99+C98+C97+C96</f>
        <v>52710.229999999996</v>
      </c>
    </row>
    <row r="103" spans="1:3" ht="33" customHeight="1">
      <c r="A103" s="12" t="s">
        <v>82</v>
      </c>
      <c r="B103" s="9" t="s">
        <v>10</v>
      </c>
      <c r="C103" s="24">
        <v>0</v>
      </c>
    </row>
    <row r="104" spans="1:3" ht="33" customHeight="1">
      <c r="A104" s="14"/>
      <c r="B104" s="9" t="s">
        <v>21</v>
      </c>
      <c r="C104" s="24">
        <v>0</v>
      </c>
    </row>
    <row r="105" spans="1:32" s="27" customFormat="1" ht="36" customHeight="1">
      <c r="A105" s="18"/>
      <c r="B105" s="9" t="s">
        <v>7</v>
      </c>
      <c r="C105" s="25">
        <f>C103+C104</f>
        <v>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" ht="32.25" customHeight="1">
      <c r="A106" s="12" t="s">
        <v>83</v>
      </c>
      <c r="B106" s="9" t="s">
        <v>16</v>
      </c>
      <c r="C106" s="13">
        <f>C107+C108+C109+C110+C111+C112+C113</f>
        <v>626636.32</v>
      </c>
    </row>
    <row r="107" spans="1:3" ht="46.5" customHeight="1">
      <c r="A107" s="14"/>
      <c r="B107" s="19" t="s">
        <v>35</v>
      </c>
      <c r="C107" s="16">
        <v>433541.18</v>
      </c>
    </row>
    <row r="108" spans="1:3" ht="49.5" customHeight="1">
      <c r="A108" s="14"/>
      <c r="B108" s="19" t="s">
        <v>4</v>
      </c>
      <c r="C108" s="16">
        <v>176630.69</v>
      </c>
    </row>
    <row r="109" spans="1:3" ht="42.75" customHeight="1">
      <c r="A109" s="14"/>
      <c r="B109" s="19" t="s">
        <v>42</v>
      </c>
      <c r="C109" s="16">
        <v>0</v>
      </c>
    </row>
    <row r="110" spans="1:3" ht="49.5" customHeight="1">
      <c r="A110" s="14"/>
      <c r="B110" s="19" t="s">
        <v>44</v>
      </c>
      <c r="C110" s="16">
        <v>0</v>
      </c>
    </row>
    <row r="111" spans="1:3" ht="48" customHeight="1">
      <c r="A111" s="14"/>
      <c r="B111" s="19" t="s">
        <v>47</v>
      </c>
      <c r="C111" s="16">
        <v>0</v>
      </c>
    </row>
    <row r="112" spans="1:3" ht="43.5" customHeight="1">
      <c r="A112" s="14"/>
      <c r="B112" s="19" t="s">
        <v>64</v>
      </c>
      <c r="C112" s="16">
        <v>0</v>
      </c>
    </row>
    <row r="113" spans="1:3" ht="49.5" customHeight="1">
      <c r="A113" s="14"/>
      <c r="B113" s="19" t="s">
        <v>89</v>
      </c>
      <c r="C113" s="16">
        <v>16464.45</v>
      </c>
    </row>
    <row r="114" spans="1:3" ht="38.25" customHeight="1">
      <c r="A114" s="14"/>
      <c r="B114" s="9" t="s">
        <v>10</v>
      </c>
      <c r="C114" s="13">
        <f>C115+C116+C117+C118+C119+C120+C121+C122+C123+C124+C125</f>
        <v>2700473.07</v>
      </c>
    </row>
    <row r="115" spans="1:3" ht="48.75" customHeight="1">
      <c r="A115" s="14"/>
      <c r="B115" s="19" t="s">
        <v>35</v>
      </c>
      <c r="C115" s="16">
        <v>0</v>
      </c>
    </row>
    <row r="116" spans="1:3" ht="43.5" customHeight="1">
      <c r="A116" s="14"/>
      <c r="B116" s="19" t="s">
        <v>4</v>
      </c>
      <c r="C116" s="16">
        <v>0</v>
      </c>
    </row>
    <row r="117" spans="1:3" ht="49.5" customHeight="1">
      <c r="A117" s="14"/>
      <c r="B117" s="19" t="s">
        <v>37</v>
      </c>
      <c r="C117" s="16">
        <v>0</v>
      </c>
    </row>
    <row r="118" spans="1:3" ht="48" customHeight="1">
      <c r="A118" s="14"/>
      <c r="B118" s="19" t="s">
        <v>90</v>
      </c>
      <c r="C118" s="16">
        <v>191718.63</v>
      </c>
    </row>
    <row r="119" spans="1:3" ht="48" customHeight="1">
      <c r="A119" s="14"/>
      <c r="B119" s="19" t="s">
        <v>47</v>
      </c>
      <c r="C119" s="16">
        <v>160279.27</v>
      </c>
    </row>
    <row r="120" spans="1:3" ht="48" customHeight="1">
      <c r="A120" s="14"/>
      <c r="B120" s="19" t="s">
        <v>49</v>
      </c>
      <c r="C120" s="16">
        <v>146894.94</v>
      </c>
    </row>
    <row r="121" spans="1:3" ht="51" customHeight="1">
      <c r="A121" s="14"/>
      <c r="B121" s="19" t="s">
        <v>91</v>
      </c>
      <c r="C121" s="16">
        <v>1053635.86</v>
      </c>
    </row>
    <row r="122" spans="1:3" ht="43.5" customHeight="1">
      <c r="A122" s="14"/>
      <c r="B122" s="19" t="s">
        <v>64</v>
      </c>
      <c r="C122" s="16">
        <v>0</v>
      </c>
    </row>
    <row r="123" spans="1:3" ht="49.5" customHeight="1">
      <c r="A123" s="14"/>
      <c r="B123" s="19" t="s">
        <v>89</v>
      </c>
      <c r="C123" s="16">
        <v>0</v>
      </c>
    </row>
    <row r="124" spans="1:3" ht="49.5" customHeight="1">
      <c r="A124" s="14"/>
      <c r="B124" s="19" t="s">
        <v>88</v>
      </c>
      <c r="C124" s="16">
        <v>976257.97</v>
      </c>
    </row>
    <row r="125" spans="1:3" ht="51" customHeight="1">
      <c r="A125" s="14"/>
      <c r="B125" s="19" t="s">
        <v>8</v>
      </c>
      <c r="C125" s="16">
        <v>171686.4</v>
      </c>
    </row>
    <row r="126" spans="1:3" ht="28.5" customHeight="1">
      <c r="A126" s="14"/>
      <c r="B126" s="9" t="s">
        <v>15</v>
      </c>
      <c r="C126" s="13">
        <f>C127+C128+C129+C130+C131+C132+C133</f>
        <v>3229059.0999999996</v>
      </c>
    </row>
    <row r="127" spans="1:3" ht="45.75" customHeight="1">
      <c r="A127" s="14"/>
      <c r="B127" s="19" t="s">
        <v>35</v>
      </c>
      <c r="C127" s="16">
        <v>735748.37</v>
      </c>
    </row>
    <row r="128" spans="1:3" ht="46.5" customHeight="1">
      <c r="A128" s="14"/>
      <c r="B128" s="19" t="s">
        <v>4</v>
      </c>
      <c r="C128" s="16">
        <v>210914.53</v>
      </c>
    </row>
    <row r="129" spans="1:3" ht="24.75" customHeight="1">
      <c r="A129" s="14"/>
      <c r="B129" s="19" t="s">
        <v>37</v>
      </c>
      <c r="C129" s="16">
        <v>142863.55</v>
      </c>
    </row>
    <row r="130" spans="1:3" ht="40.5" customHeight="1">
      <c r="A130" s="14"/>
      <c r="B130" s="19" t="s">
        <v>90</v>
      </c>
      <c r="C130" s="16">
        <v>814160.68</v>
      </c>
    </row>
    <row r="131" spans="1:3" ht="62.25" customHeight="1">
      <c r="A131" s="14"/>
      <c r="B131" s="19" t="s">
        <v>47</v>
      </c>
      <c r="C131" s="16">
        <v>54691.84</v>
      </c>
    </row>
    <row r="132" spans="1:3" ht="62.25" customHeight="1">
      <c r="A132" s="14"/>
      <c r="B132" s="19" t="s">
        <v>49</v>
      </c>
      <c r="C132" s="16">
        <v>0</v>
      </c>
    </row>
    <row r="133" spans="1:3" ht="49.5" customHeight="1">
      <c r="A133" s="14"/>
      <c r="B133" s="19" t="s">
        <v>89</v>
      </c>
      <c r="C133" s="16">
        <v>1270680.13</v>
      </c>
    </row>
    <row r="134" spans="1:3" ht="28.5" customHeight="1">
      <c r="A134" s="14"/>
      <c r="B134" s="9" t="s">
        <v>17</v>
      </c>
      <c r="C134" s="13">
        <f>C135+C136+C137</f>
        <v>0</v>
      </c>
    </row>
    <row r="135" spans="1:3" ht="48.75" customHeight="1">
      <c r="A135" s="14"/>
      <c r="B135" s="19" t="s">
        <v>35</v>
      </c>
      <c r="C135" s="16">
        <v>0</v>
      </c>
    </row>
    <row r="136" spans="1:3" ht="43.5" customHeight="1">
      <c r="A136" s="14"/>
      <c r="B136" s="19" t="s">
        <v>4</v>
      </c>
      <c r="C136" s="16">
        <v>0</v>
      </c>
    </row>
    <row r="137" spans="1:3" ht="51" customHeight="1">
      <c r="A137" s="14"/>
      <c r="B137" s="19" t="s">
        <v>6</v>
      </c>
      <c r="C137" s="16">
        <v>0</v>
      </c>
    </row>
    <row r="138" spans="1:3" ht="35.25" customHeight="1">
      <c r="A138" s="14"/>
      <c r="B138" s="9" t="s">
        <v>18</v>
      </c>
      <c r="C138" s="13">
        <f>C139+C140+C141+C142+C143</f>
        <v>3747804.7699999996</v>
      </c>
    </row>
    <row r="139" spans="1:3" ht="51.75" customHeight="1">
      <c r="A139" s="14"/>
      <c r="B139" s="19" t="s">
        <v>35</v>
      </c>
      <c r="C139" s="16">
        <v>1140237.13</v>
      </c>
    </row>
    <row r="140" spans="1:3" ht="43.5" customHeight="1">
      <c r="A140" s="14"/>
      <c r="B140" s="19" t="s">
        <v>4</v>
      </c>
      <c r="C140" s="16">
        <v>191989.88</v>
      </c>
    </row>
    <row r="141" spans="1:3" ht="43.5" customHeight="1">
      <c r="A141" s="14"/>
      <c r="B141" s="19" t="s">
        <v>49</v>
      </c>
      <c r="C141" s="16">
        <v>449485.7</v>
      </c>
    </row>
    <row r="142" spans="1:3" ht="43.5" customHeight="1">
      <c r="A142" s="14"/>
      <c r="B142" s="19" t="s">
        <v>91</v>
      </c>
      <c r="C142" s="16">
        <v>1761518.64</v>
      </c>
    </row>
    <row r="143" spans="1:3" ht="43.5" customHeight="1">
      <c r="A143" s="14"/>
      <c r="B143" s="19" t="s">
        <v>61</v>
      </c>
      <c r="C143" s="16">
        <v>204573.42</v>
      </c>
    </row>
    <row r="144" spans="1:3" ht="34.5" customHeight="1">
      <c r="A144" s="14"/>
      <c r="B144" s="9" t="s">
        <v>36</v>
      </c>
      <c r="C144" s="13">
        <f>C145+C146</f>
        <v>0</v>
      </c>
    </row>
    <row r="145" spans="1:3" ht="48.75" customHeight="1">
      <c r="A145" s="14"/>
      <c r="B145" s="19" t="s">
        <v>35</v>
      </c>
      <c r="C145" s="16">
        <v>0</v>
      </c>
    </row>
    <row r="146" spans="1:3" ht="48" customHeight="1">
      <c r="A146" s="14"/>
      <c r="B146" s="19" t="s">
        <v>4</v>
      </c>
      <c r="C146" s="16">
        <v>0</v>
      </c>
    </row>
    <row r="147" spans="1:3" ht="43.5" customHeight="1">
      <c r="A147" s="14"/>
      <c r="B147" s="9" t="s">
        <v>22</v>
      </c>
      <c r="C147" s="20">
        <f>C148+C149</f>
        <v>0</v>
      </c>
    </row>
    <row r="148" spans="1:3" ht="43.5" customHeight="1">
      <c r="A148" s="14"/>
      <c r="B148" s="19" t="s">
        <v>5</v>
      </c>
      <c r="C148" s="16">
        <v>0</v>
      </c>
    </row>
    <row r="149" spans="1:3" ht="43.5" customHeight="1">
      <c r="A149" s="14"/>
      <c r="B149" s="19" t="s">
        <v>55</v>
      </c>
      <c r="C149" s="16">
        <v>0</v>
      </c>
    </row>
    <row r="150" spans="1:3" ht="43.5" customHeight="1">
      <c r="A150" s="14"/>
      <c r="B150" s="9" t="s">
        <v>34</v>
      </c>
      <c r="C150" s="20">
        <f>C151+C152</f>
        <v>0</v>
      </c>
    </row>
    <row r="151" spans="1:3" ht="43.5" customHeight="1">
      <c r="A151" s="14"/>
      <c r="B151" s="19" t="s">
        <v>5</v>
      </c>
      <c r="C151" s="16">
        <v>0</v>
      </c>
    </row>
    <row r="152" spans="1:3" ht="51" customHeight="1">
      <c r="A152" s="14"/>
      <c r="B152" s="19" t="s">
        <v>47</v>
      </c>
      <c r="C152" s="16">
        <v>0</v>
      </c>
    </row>
    <row r="153" spans="1:3" ht="43.5" customHeight="1">
      <c r="A153" s="14"/>
      <c r="B153" s="9" t="s">
        <v>38</v>
      </c>
      <c r="C153" s="20">
        <f>C154+C155</f>
        <v>378322.33</v>
      </c>
    </row>
    <row r="154" spans="1:3" ht="43.5" customHeight="1">
      <c r="A154" s="14"/>
      <c r="B154" s="19" t="s">
        <v>6</v>
      </c>
      <c r="C154" s="16">
        <v>312115.95</v>
      </c>
    </row>
    <row r="155" spans="1:3" ht="51" customHeight="1">
      <c r="A155" s="14"/>
      <c r="B155" s="19" t="s">
        <v>90</v>
      </c>
      <c r="C155" s="16">
        <v>66206.38</v>
      </c>
    </row>
    <row r="156" spans="1:3" ht="43.5" customHeight="1">
      <c r="A156" s="14"/>
      <c r="B156" s="9" t="s">
        <v>30</v>
      </c>
      <c r="C156" s="20">
        <f>C157</f>
        <v>139991.64</v>
      </c>
    </row>
    <row r="157" spans="1:3" ht="43.5" customHeight="1">
      <c r="A157" s="14"/>
      <c r="B157" s="19" t="s">
        <v>6</v>
      </c>
      <c r="C157" s="16">
        <v>139991.64</v>
      </c>
    </row>
    <row r="158" spans="1:3" ht="43.5" customHeight="1">
      <c r="A158" s="14"/>
      <c r="B158" s="9" t="s">
        <v>1</v>
      </c>
      <c r="C158" s="20">
        <f>C159+C160+C161</f>
        <v>141702.96</v>
      </c>
    </row>
    <row r="159" spans="1:3" ht="33" customHeight="1">
      <c r="A159" s="14"/>
      <c r="B159" s="28" t="s">
        <v>8</v>
      </c>
      <c r="C159" s="16">
        <v>141702.96</v>
      </c>
    </row>
    <row r="160" spans="1:3" ht="33" customHeight="1">
      <c r="A160" s="14"/>
      <c r="B160" s="19" t="s">
        <v>46</v>
      </c>
      <c r="C160" s="16">
        <v>0</v>
      </c>
    </row>
    <row r="161" spans="1:3" ht="51" customHeight="1">
      <c r="A161" s="14"/>
      <c r="B161" s="19" t="s">
        <v>47</v>
      </c>
      <c r="C161" s="16">
        <v>0</v>
      </c>
    </row>
    <row r="162" spans="1:3" ht="43.5" customHeight="1">
      <c r="A162" s="14"/>
      <c r="B162" s="9" t="s">
        <v>45</v>
      </c>
      <c r="C162" s="20">
        <f>C163+C164</f>
        <v>0</v>
      </c>
    </row>
    <row r="163" spans="1:3" ht="33" customHeight="1">
      <c r="A163" s="14"/>
      <c r="B163" s="19" t="s">
        <v>44</v>
      </c>
      <c r="C163" s="16">
        <v>0</v>
      </c>
    </row>
    <row r="164" spans="1:3" ht="50.25" customHeight="1">
      <c r="A164" s="14"/>
      <c r="B164" s="19" t="s">
        <v>60</v>
      </c>
      <c r="C164" s="16">
        <v>0</v>
      </c>
    </row>
    <row r="165" spans="1:3" ht="43.5" customHeight="1">
      <c r="A165" s="14"/>
      <c r="B165" s="9" t="s">
        <v>21</v>
      </c>
      <c r="C165" s="20">
        <f>C166</f>
        <v>24318.34</v>
      </c>
    </row>
    <row r="166" spans="1:3" ht="33" customHeight="1">
      <c r="A166" s="14"/>
      <c r="B166" s="19" t="s">
        <v>44</v>
      </c>
      <c r="C166" s="16">
        <v>24318.34</v>
      </c>
    </row>
    <row r="167" spans="1:3" ht="43.5" customHeight="1">
      <c r="A167" s="14"/>
      <c r="B167" s="9" t="s">
        <v>11</v>
      </c>
      <c r="C167" s="20">
        <f>C168+C169+C170</f>
        <v>253287.84</v>
      </c>
    </row>
    <row r="168" spans="1:3" ht="51" customHeight="1">
      <c r="A168" s="14"/>
      <c r="B168" s="19" t="s">
        <v>47</v>
      </c>
      <c r="C168" s="16">
        <v>167815.16</v>
      </c>
    </row>
    <row r="169" spans="1:3" ht="51" customHeight="1">
      <c r="A169" s="14"/>
      <c r="B169" s="19" t="s">
        <v>64</v>
      </c>
      <c r="C169" s="16">
        <v>85472.68</v>
      </c>
    </row>
    <row r="170" spans="1:3" ht="51" customHeight="1">
      <c r="A170" s="14"/>
      <c r="B170" s="19" t="s">
        <v>94</v>
      </c>
      <c r="C170" s="16">
        <v>0</v>
      </c>
    </row>
    <row r="171" spans="1:3" ht="43.5" customHeight="1">
      <c r="A171" s="14"/>
      <c r="B171" s="9" t="s">
        <v>32</v>
      </c>
      <c r="C171" s="20">
        <f>C172</f>
        <v>0</v>
      </c>
    </row>
    <row r="172" spans="1:3" ht="51" customHeight="1">
      <c r="A172" s="14"/>
      <c r="B172" s="19" t="s">
        <v>46</v>
      </c>
      <c r="C172" s="16">
        <v>0</v>
      </c>
    </row>
    <row r="173" spans="1:3" ht="55.5" customHeight="1">
      <c r="A173" s="14"/>
      <c r="B173" s="9" t="s">
        <v>48</v>
      </c>
      <c r="C173" s="20">
        <f>C174+C175+C176+C177+C178</f>
        <v>781417.2899999999</v>
      </c>
    </row>
    <row r="174" spans="1:3" ht="50.25" customHeight="1">
      <c r="A174" s="14"/>
      <c r="B174" s="19" t="s">
        <v>35</v>
      </c>
      <c r="C174" s="16">
        <v>0</v>
      </c>
    </row>
    <row r="175" spans="1:3" ht="48" customHeight="1">
      <c r="A175" s="14"/>
      <c r="B175" s="19" t="s">
        <v>4</v>
      </c>
      <c r="C175" s="16">
        <v>76795.95</v>
      </c>
    </row>
    <row r="176" spans="1:3" ht="51" customHeight="1">
      <c r="A176" s="14"/>
      <c r="B176" s="19" t="s">
        <v>6</v>
      </c>
      <c r="C176" s="16">
        <v>0</v>
      </c>
    </row>
    <row r="177" spans="1:3" ht="32.25" customHeight="1">
      <c r="A177" s="14"/>
      <c r="B177" s="19" t="s">
        <v>49</v>
      </c>
      <c r="C177" s="16">
        <v>0</v>
      </c>
    </row>
    <row r="178" spans="1:3" ht="51" customHeight="1">
      <c r="A178" s="14"/>
      <c r="B178" s="19" t="s">
        <v>91</v>
      </c>
      <c r="C178" s="16">
        <v>704621.34</v>
      </c>
    </row>
    <row r="179" spans="1:3" ht="55.5" customHeight="1">
      <c r="A179" s="14"/>
      <c r="B179" s="9" t="s">
        <v>40</v>
      </c>
      <c r="C179" s="20">
        <f>C180</f>
        <v>87204.36</v>
      </c>
    </row>
    <row r="180" spans="1:3" ht="51" customHeight="1">
      <c r="A180" s="14"/>
      <c r="B180" s="19" t="s">
        <v>4</v>
      </c>
      <c r="C180" s="16">
        <v>87204.36</v>
      </c>
    </row>
    <row r="181" spans="1:3" ht="55.5" customHeight="1">
      <c r="A181" s="14"/>
      <c r="B181" s="9" t="s">
        <v>51</v>
      </c>
      <c r="C181" s="20">
        <f>C182+C183+C184</f>
        <v>6689348.64</v>
      </c>
    </row>
    <row r="182" spans="1:3" ht="51" customHeight="1">
      <c r="A182" s="14"/>
      <c r="B182" s="19" t="s">
        <v>91</v>
      </c>
      <c r="C182" s="16">
        <v>6689348.64</v>
      </c>
    </row>
    <row r="183" spans="1:3" ht="51" customHeight="1">
      <c r="A183" s="14"/>
      <c r="B183" s="19" t="s">
        <v>35</v>
      </c>
      <c r="C183" s="16">
        <v>0</v>
      </c>
    </row>
    <row r="184" spans="1:3" ht="51" customHeight="1">
      <c r="A184" s="14"/>
      <c r="B184" s="19" t="s">
        <v>4</v>
      </c>
      <c r="C184" s="16">
        <v>0</v>
      </c>
    </row>
    <row r="185" spans="1:3" ht="55.5" customHeight="1">
      <c r="A185" s="14"/>
      <c r="B185" s="9" t="s">
        <v>56</v>
      </c>
      <c r="C185" s="20">
        <f>C186</f>
        <v>0</v>
      </c>
    </row>
    <row r="186" spans="1:3" ht="51" customHeight="1">
      <c r="A186" s="14"/>
      <c r="B186" s="19" t="s">
        <v>44</v>
      </c>
      <c r="C186" s="16">
        <v>0</v>
      </c>
    </row>
    <row r="187" spans="1:3" ht="54.75" customHeight="1">
      <c r="A187" s="18"/>
      <c r="B187" s="9" t="s">
        <v>7</v>
      </c>
      <c r="C187" s="20">
        <f>C106+C114+C126+C134+C138+C144+C147+C150+C153+C156+C158+C162+C165+C167+C171+C173+C179+C181+C185</f>
        <v>18799566.659999996</v>
      </c>
    </row>
    <row r="188" spans="1:3" ht="28.5" customHeight="1">
      <c r="A188" s="29" t="s">
        <v>84</v>
      </c>
      <c r="B188" s="19" t="s">
        <v>18</v>
      </c>
      <c r="C188" s="16">
        <v>0</v>
      </c>
    </row>
    <row r="189" spans="1:3" ht="28.5" customHeight="1">
      <c r="A189" s="30"/>
      <c r="B189" s="19" t="s">
        <v>3</v>
      </c>
      <c r="C189" s="16">
        <v>0</v>
      </c>
    </row>
    <row r="190" spans="1:3" ht="28.5" customHeight="1">
      <c r="A190" s="30"/>
      <c r="B190" s="19" t="s">
        <v>39</v>
      </c>
      <c r="C190" s="16">
        <v>43693.75</v>
      </c>
    </row>
    <row r="191" spans="1:3" ht="43.5" customHeight="1">
      <c r="A191" s="31"/>
      <c r="B191" s="9" t="s">
        <v>7</v>
      </c>
      <c r="C191" s="20">
        <f>C190+C189+C188</f>
        <v>43693.75</v>
      </c>
    </row>
    <row r="192" spans="1:32" s="36" customFormat="1" ht="28.5" customHeight="1">
      <c r="A192" s="32" t="s">
        <v>95</v>
      </c>
      <c r="B192" s="33" t="s">
        <v>18</v>
      </c>
      <c r="C192" s="34">
        <v>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s="36" customFormat="1" ht="28.5" customHeight="1">
      <c r="A193" s="32"/>
      <c r="B193" s="33" t="s">
        <v>3</v>
      </c>
      <c r="C193" s="34">
        <v>0</v>
      </c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s="36" customFormat="1" ht="28.5" customHeight="1">
      <c r="A194" s="32"/>
      <c r="B194" s="33" t="s">
        <v>39</v>
      </c>
      <c r="C194" s="34">
        <v>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s="36" customFormat="1" ht="52.5" customHeight="1">
      <c r="A195" s="32"/>
      <c r="B195" s="37" t="s">
        <v>7</v>
      </c>
      <c r="C195" s="38">
        <f>C194+C193+C192</f>
        <v>0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s="36" customFormat="1" ht="35.25" customHeight="1">
      <c r="A196" s="39" t="s">
        <v>96</v>
      </c>
      <c r="B196" s="37" t="s">
        <v>97</v>
      </c>
      <c r="C196" s="40">
        <f>C197+C198+C199+C200</f>
        <v>1353669.9100000001</v>
      </c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s="36" customFormat="1" ht="28.5" customHeight="1">
      <c r="A197" s="41"/>
      <c r="B197" s="33" t="s">
        <v>98</v>
      </c>
      <c r="C197" s="34">
        <v>763481.78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s="36" customFormat="1" ht="34.5" customHeight="1">
      <c r="A198" s="41"/>
      <c r="B198" s="33" t="s">
        <v>99</v>
      </c>
      <c r="C198" s="34">
        <v>89843.25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s="36" customFormat="1" ht="48.75" customHeight="1">
      <c r="A199" s="41"/>
      <c r="B199" s="33" t="s">
        <v>100</v>
      </c>
      <c r="C199" s="34">
        <v>274680</v>
      </c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s="36" customFormat="1" ht="34.5" customHeight="1">
      <c r="A200" s="41"/>
      <c r="B200" s="33" t="s">
        <v>101</v>
      </c>
      <c r="C200" s="34">
        <v>225664.88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s="36" customFormat="1" ht="40.5" customHeight="1">
      <c r="A201" s="41"/>
      <c r="B201" s="37" t="s">
        <v>22</v>
      </c>
      <c r="C201" s="40">
        <f>C202+C203+C204+C205</f>
        <v>753805.85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s="36" customFormat="1" ht="28.5" customHeight="1">
      <c r="A202" s="41"/>
      <c r="B202" s="33" t="s">
        <v>98</v>
      </c>
      <c r="C202" s="34">
        <v>674492</v>
      </c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s="36" customFormat="1" ht="39.75" customHeight="1">
      <c r="A203" s="41"/>
      <c r="B203" s="33" t="s">
        <v>99</v>
      </c>
      <c r="C203" s="34">
        <v>79313.85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s="36" customFormat="1" ht="34.5" customHeight="1">
      <c r="A204" s="41"/>
      <c r="B204" s="33" t="s">
        <v>100</v>
      </c>
      <c r="C204" s="34">
        <v>0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s="36" customFormat="1" ht="38.25" customHeight="1">
      <c r="A205" s="41"/>
      <c r="B205" s="33" t="s">
        <v>101</v>
      </c>
      <c r="C205" s="34">
        <v>0</v>
      </c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s="36" customFormat="1" ht="33" customHeight="1">
      <c r="A206" s="41"/>
      <c r="B206" s="37" t="s">
        <v>34</v>
      </c>
      <c r="C206" s="40">
        <f>C207+C208+C209+C210</f>
        <v>73881.77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s="36" customFormat="1" ht="26.25" customHeight="1">
      <c r="A207" s="41"/>
      <c r="B207" s="33" t="s">
        <v>98</v>
      </c>
      <c r="C207" s="34">
        <v>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s="36" customFormat="1" ht="33" customHeight="1">
      <c r="A208" s="41"/>
      <c r="B208" s="33" t="s">
        <v>99</v>
      </c>
      <c r="C208" s="34">
        <v>9405.76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s="36" customFormat="1" ht="44.25" customHeight="1">
      <c r="A209" s="41"/>
      <c r="B209" s="33" t="s">
        <v>100</v>
      </c>
      <c r="C209" s="34">
        <v>0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s="36" customFormat="1" ht="33" customHeight="1">
      <c r="A210" s="41"/>
      <c r="B210" s="33" t="s">
        <v>101</v>
      </c>
      <c r="C210" s="34">
        <v>64476.01</v>
      </c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s="36" customFormat="1" ht="40.5" customHeight="1">
      <c r="A211" s="41"/>
      <c r="B211" s="37" t="s">
        <v>102</v>
      </c>
      <c r="C211" s="40">
        <f>C212+C213+C214+C215</f>
        <v>959766.8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s="36" customFormat="1" ht="28.5" customHeight="1">
      <c r="A212" s="41"/>
      <c r="B212" s="33" t="s">
        <v>98</v>
      </c>
      <c r="C212" s="34">
        <v>959766.8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s="36" customFormat="1" ht="39.75" customHeight="1">
      <c r="A213" s="41"/>
      <c r="B213" s="33" t="s">
        <v>99</v>
      </c>
      <c r="C213" s="34">
        <v>0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s="36" customFormat="1" ht="34.5" customHeight="1">
      <c r="A214" s="41"/>
      <c r="B214" s="33" t="s">
        <v>100</v>
      </c>
      <c r="C214" s="34">
        <v>0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s="36" customFormat="1" ht="38.25" customHeight="1">
      <c r="A215" s="41"/>
      <c r="B215" s="33" t="s">
        <v>101</v>
      </c>
      <c r="C215" s="34">
        <v>0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s="36" customFormat="1" ht="40.5" customHeight="1">
      <c r="A216" s="42"/>
      <c r="B216" s="37" t="s">
        <v>7</v>
      </c>
      <c r="C216" s="40">
        <f>C211+C206+C201+C196</f>
        <v>3141124.33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s="36" customFormat="1" ht="28.5" customHeight="1">
      <c r="A217" s="43" t="s">
        <v>103</v>
      </c>
      <c r="B217" s="37" t="s">
        <v>15</v>
      </c>
      <c r="C217" s="40">
        <f>C218+C219+C220+C221</f>
        <v>200919.6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s="36" customFormat="1" ht="28.5" customHeight="1">
      <c r="A218" s="32"/>
      <c r="B218" s="33" t="s">
        <v>104</v>
      </c>
      <c r="C218" s="34">
        <v>155030.6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s="36" customFormat="1" ht="33.75" customHeight="1">
      <c r="A219" s="32"/>
      <c r="B219" s="33" t="s">
        <v>105</v>
      </c>
      <c r="C219" s="34">
        <v>45889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s="36" customFormat="1" ht="28.5" customHeight="1">
      <c r="A220" s="32"/>
      <c r="B220" s="33" t="s">
        <v>106</v>
      </c>
      <c r="C220" s="34">
        <v>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s="36" customFormat="1" ht="48" customHeight="1">
      <c r="A221" s="32"/>
      <c r="B221" s="33" t="s">
        <v>107</v>
      </c>
      <c r="C221" s="34">
        <v>0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s="36" customFormat="1" ht="37.5" customHeight="1">
      <c r="A222" s="32"/>
      <c r="B222" s="37" t="s">
        <v>108</v>
      </c>
      <c r="C222" s="40">
        <f>C223+C224+C225</f>
        <v>0</v>
      </c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s="36" customFormat="1" ht="28.5" customHeight="1">
      <c r="A223" s="32"/>
      <c r="B223" s="33" t="s">
        <v>104</v>
      </c>
      <c r="C223" s="34">
        <v>0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s="36" customFormat="1" ht="33.75" customHeight="1">
      <c r="A224" s="32"/>
      <c r="B224" s="33" t="s">
        <v>106</v>
      </c>
      <c r="C224" s="34">
        <v>0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s="36" customFormat="1" ht="33.75" customHeight="1">
      <c r="A225" s="32"/>
      <c r="B225" s="33" t="s">
        <v>107</v>
      </c>
      <c r="C225" s="34">
        <v>0</v>
      </c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s="36" customFormat="1" ht="34.5" customHeight="1">
      <c r="A226" s="32"/>
      <c r="B226" s="37" t="s">
        <v>40</v>
      </c>
      <c r="C226" s="40">
        <f>C227+C228</f>
        <v>942160.42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s="36" customFormat="1" ht="28.5" customHeight="1">
      <c r="A227" s="32"/>
      <c r="B227" s="33" t="s">
        <v>104</v>
      </c>
      <c r="C227" s="34">
        <v>907675.49</v>
      </c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s="36" customFormat="1" ht="45.75" customHeight="1">
      <c r="A228" s="32"/>
      <c r="B228" s="33" t="s">
        <v>107</v>
      </c>
      <c r="C228" s="34">
        <v>34484.93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s="36" customFormat="1" ht="35.25" customHeight="1">
      <c r="A229" s="32"/>
      <c r="B229" s="37" t="s">
        <v>109</v>
      </c>
      <c r="C229" s="40">
        <f>C230+C231+C232+C233+C234+C235</f>
        <v>2475388.2500000005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s="36" customFormat="1" ht="28.5" customHeight="1">
      <c r="A230" s="32"/>
      <c r="B230" s="33" t="s">
        <v>104</v>
      </c>
      <c r="C230" s="34">
        <v>1999866.6</v>
      </c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s="36" customFormat="1" ht="48.75" customHeight="1">
      <c r="A231" s="32"/>
      <c r="B231" s="33" t="s">
        <v>105</v>
      </c>
      <c r="C231" s="34">
        <v>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s="36" customFormat="1" ht="34.5" customHeight="1">
      <c r="A232" s="32"/>
      <c r="B232" s="33" t="s">
        <v>110</v>
      </c>
      <c r="C232" s="34">
        <v>140020.31</v>
      </c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s="36" customFormat="1" ht="33.75" customHeight="1">
      <c r="A233" s="32"/>
      <c r="B233" s="33" t="s">
        <v>106</v>
      </c>
      <c r="C233" s="34">
        <v>116994.06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s="36" customFormat="1" ht="28.5" customHeight="1">
      <c r="A234" s="32"/>
      <c r="B234" s="33" t="s">
        <v>111</v>
      </c>
      <c r="C234" s="34">
        <v>19570.95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s="36" customFormat="1" ht="44.25" customHeight="1">
      <c r="A235" s="32"/>
      <c r="B235" s="33" t="s">
        <v>107</v>
      </c>
      <c r="C235" s="34">
        <v>198936.33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s="36" customFormat="1" ht="34.5" customHeight="1">
      <c r="A236" s="32"/>
      <c r="B236" s="37" t="s">
        <v>20</v>
      </c>
      <c r="C236" s="40">
        <f>C237+C238</f>
        <v>0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s="36" customFormat="1" ht="28.5" customHeight="1">
      <c r="A237" s="32"/>
      <c r="B237" s="33" t="s">
        <v>104</v>
      </c>
      <c r="C237" s="34">
        <v>0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s="36" customFormat="1" ht="45" customHeight="1">
      <c r="A238" s="32"/>
      <c r="B238" s="33" t="s">
        <v>107</v>
      </c>
      <c r="C238" s="34">
        <v>0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s="36" customFormat="1" ht="32.25" customHeight="1">
      <c r="A239" s="32"/>
      <c r="B239" s="37" t="s">
        <v>112</v>
      </c>
      <c r="C239" s="40">
        <f>C240+C241+C242+C243</f>
        <v>443074.75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s="36" customFormat="1" ht="28.5" customHeight="1">
      <c r="A240" s="32"/>
      <c r="B240" s="33" t="s">
        <v>104</v>
      </c>
      <c r="C240" s="34">
        <v>422669.95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s="36" customFormat="1" ht="36.75" customHeight="1">
      <c r="A241" s="32"/>
      <c r="B241" s="33" t="s">
        <v>106</v>
      </c>
      <c r="C241" s="34">
        <v>0</v>
      </c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s="36" customFormat="1" ht="28.5" customHeight="1">
      <c r="A242" s="32"/>
      <c r="B242" s="33" t="s">
        <v>111</v>
      </c>
      <c r="C242" s="34">
        <v>20404.8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s="36" customFormat="1" ht="32.25" customHeight="1">
      <c r="A243" s="32"/>
      <c r="B243" s="33" t="s">
        <v>107</v>
      </c>
      <c r="C243" s="34">
        <v>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s="36" customFormat="1" ht="33" customHeight="1">
      <c r="A244" s="32"/>
      <c r="B244" s="37" t="s">
        <v>16</v>
      </c>
      <c r="C244" s="40">
        <f>C245+C246+C247+C248+C249</f>
        <v>739655.75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s="36" customFormat="1" ht="28.5" customHeight="1">
      <c r="A245" s="32"/>
      <c r="B245" s="33" t="s">
        <v>104</v>
      </c>
      <c r="C245" s="34">
        <v>674365.56</v>
      </c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s="36" customFormat="1" ht="32.25" customHeight="1">
      <c r="A246" s="32"/>
      <c r="B246" s="33" t="s">
        <v>105</v>
      </c>
      <c r="C246" s="34">
        <v>0</v>
      </c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s="36" customFormat="1" ht="37.5" customHeight="1">
      <c r="A247" s="32"/>
      <c r="B247" s="33" t="s">
        <v>106</v>
      </c>
      <c r="C247" s="34">
        <v>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s="36" customFormat="1" ht="28.5" customHeight="1">
      <c r="A248" s="32"/>
      <c r="B248" s="33" t="s">
        <v>111</v>
      </c>
      <c r="C248" s="34">
        <v>0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s="36" customFormat="1" ht="52.5" customHeight="1">
      <c r="A249" s="32"/>
      <c r="B249" s="33" t="s">
        <v>107</v>
      </c>
      <c r="C249" s="34">
        <v>65290.19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s="36" customFormat="1" ht="32.25" customHeight="1">
      <c r="A250" s="32"/>
      <c r="B250" s="37" t="s">
        <v>17</v>
      </c>
      <c r="C250" s="40">
        <f>C251+C252+C253</f>
        <v>0</v>
      </c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s="36" customFormat="1" ht="28.5" customHeight="1">
      <c r="A251" s="32"/>
      <c r="B251" s="33" t="s">
        <v>104</v>
      </c>
      <c r="C251" s="34">
        <v>0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s="36" customFormat="1" ht="49.5" customHeight="1">
      <c r="A252" s="32"/>
      <c r="B252" s="33" t="s">
        <v>105</v>
      </c>
      <c r="C252" s="34">
        <v>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s="36" customFormat="1" ht="49.5" customHeight="1">
      <c r="A253" s="32"/>
      <c r="B253" s="33" t="s">
        <v>107</v>
      </c>
      <c r="C253" s="34">
        <v>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s="36" customFormat="1" ht="31.5" customHeight="1">
      <c r="A254" s="32"/>
      <c r="B254" s="37" t="s">
        <v>22</v>
      </c>
      <c r="C254" s="40">
        <f>C255+C256+C257+C258+C259</f>
        <v>0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s="36" customFormat="1" ht="28.5" customHeight="1">
      <c r="A255" s="32"/>
      <c r="B255" s="33" t="s">
        <v>113</v>
      </c>
      <c r="C255" s="34">
        <v>0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s="36" customFormat="1" ht="46.5" customHeight="1">
      <c r="A256" s="32"/>
      <c r="B256" s="33" t="s">
        <v>114</v>
      </c>
      <c r="C256" s="34">
        <v>0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s="36" customFormat="1" ht="32.25" customHeight="1">
      <c r="A257" s="32"/>
      <c r="B257" s="33" t="s">
        <v>110</v>
      </c>
      <c r="C257" s="34">
        <v>0</v>
      </c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s="36" customFormat="1" ht="32.25" customHeight="1">
      <c r="A258" s="32"/>
      <c r="B258" s="33" t="s">
        <v>115</v>
      </c>
      <c r="C258" s="34">
        <v>0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s="36" customFormat="1" ht="32.25" customHeight="1">
      <c r="A259" s="32"/>
      <c r="B259" s="37" t="s">
        <v>116</v>
      </c>
      <c r="C259" s="34">
        <v>0</v>
      </c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s="36" customFormat="1" ht="33.75" customHeight="1">
      <c r="A260" s="32"/>
      <c r="B260" s="37" t="s">
        <v>34</v>
      </c>
      <c r="C260" s="40">
        <f>C261+C262+C263+C264</f>
        <v>0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s="36" customFormat="1" ht="35.25" customHeight="1">
      <c r="A261" s="32"/>
      <c r="B261" s="33" t="s">
        <v>113</v>
      </c>
      <c r="C261" s="34">
        <v>0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s="36" customFormat="1" ht="53.25" customHeight="1">
      <c r="A262" s="32"/>
      <c r="B262" s="33" t="s">
        <v>114</v>
      </c>
      <c r="C262" s="34">
        <v>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s="36" customFormat="1" ht="33" customHeight="1">
      <c r="A263" s="32"/>
      <c r="B263" s="33" t="s">
        <v>110</v>
      </c>
      <c r="C263" s="34">
        <v>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s="36" customFormat="1" ht="45" customHeight="1">
      <c r="A264" s="32"/>
      <c r="B264" s="33" t="s">
        <v>115</v>
      </c>
      <c r="C264" s="34">
        <v>0</v>
      </c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s="36" customFormat="1" ht="28.5" customHeight="1">
      <c r="A265" s="32"/>
      <c r="B265" s="37" t="s">
        <v>41</v>
      </c>
      <c r="C265" s="40">
        <f>C266+C267+C268</f>
        <v>311297.08999999997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s="36" customFormat="1" ht="28.5" customHeight="1">
      <c r="A266" s="32"/>
      <c r="B266" s="33" t="s">
        <v>104</v>
      </c>
      <c r="C266" s="34">
        <v>244425.34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s="36" customFormat="1" ht="31.5" customHeight="1">
      <c r="A267" s="32"/>
      <c r="B267" s="33" t="s">
        <v>106</v>
      </c>
      <c r="C267" s="34">
        <v>29799.91</v>
      </c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s="36" customFormat="1" ht="31.5" customHeight="1">
      <c r="A268" s="32"/>
      <c r="B268" s="33" t="s">
        <v>107</v>
      </c>
      <c r="C268" s="34">
        <v>37071.84</v>
      </c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s="36" customFormat="1" ht="28.5" customHeight="1">
      <c r="A269" s="32"/>
      <c r="B269" s="37" t="s">
        <v>27</v>
      </c>
      <c r="C269" s="38">
        <f>C270</f>
        <v>102868.75</v>
      </c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s="36" customFormat="1" ht="28.5" customHeight="1">
      <c r="A270" s="32"/>
      <c r="B270" s="33" t="s">
        <v>104</v>
      </c>
      <c r="C270" s="34">
        <v>102868.75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s="36" customFormat="1" ht="28.5" customHeight="1">
      <c r="A271" s="32"/>
      <c r="B271" s="37" t="s">
        <v>29</v>
      </c>
      <c r="C271" s="40">
        <f>C272+C273</f>
        <v>20440.53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s="36" customFormat="1" ht="28.5" customHeight="1">
      <c r="A272" s="32"/>
      <c r="B272" s="33" t="s">
        <v>104</v>
      </c>
      <c r="C272" s="34">
        <v>20440.53</v>
      </c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s="36" customFormat="1" ht="31.5" customHeight="1">
      <c r="A273" s="32"/>
      <c r="B273" s="33" t="s">
        <v>107</v>
      </c>
      <c r="C273" s="34">
        <v>0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s="36" customFormat="1" ht="28.5" customHeight="1">
      <c r="A274" s="32"/>
      <c r="B274" s="37" t="s">
        <v>26</v>
      </c>
      <c r="C274" s="40">
        <f>C275</f>
        <v>339740.9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s="36" customFormat="1" ht="28.5" customHeight="1">
      <c r="A275" s="32"/>
      <c r="B275" s="33" t="s">
        <v>104</v>
      </c>
      <c r="C275" s="34">
        <v>339740.9</v>
      </c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s="36" customFormat="1" ht="33.75" customHeight="1">
      <c r="A276" s="32"/>
      <c r="B276" s="37" t="s">
        <v>117</v>
      </c>
      <c r="C276" s="40">
        <f>C277+C278</f>
        <v>847616.09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s="36" customFormat="1" ht="28.5" customHeight="1">
      <c r="A277" s="32"/>
      <c r="B277" s="33" t="s">
        <v>104</v>
      </c>
      <c r="C277" s="34">
        <v>729669.6</v>
      </c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s="36" customFormat="1" ht="48.75" customHeight="1">
      <c r="A278" s="32"/>
      <c r="B278" s="33" t="s">
        <v>107</v>
      </c>
      <c r="C278" s="34">
        <v>117946.49</v>
      </c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s="36" customFormat="1" ht="38.25" customHeight="1">
      <c r="A279" s="32"/>
      <c r="B279" s="37" t="s">
        <v>102</v>
      </c>
      <c r="C279" s="40">
        <f>C280+C281+C282+C283</f>
        <v>546426.55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s="36" customFormat="1" ht="35.25" customHeight="1">
      <c r="A280" s="32"/>
      <c r="B280" s="33" t="s">
        <v>113</v>
      </c>
      <c r="C280" s="34">
        <v>59732</v>
      </c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s="36" customFormat="1" ht="35.25" customHeight="1">
      <c r="A281" s="32"/>
      <c r="B281" s="33" t="s">
        <v>114</v>
      </c>
      <c r="C281" s="34">
        <v>168939.1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s="36" customFormat="1" ht="35.25" customHeight="1">
      <c r="A282" s="32"/>
      <c r="B282" s="33" t="s">
        <v>110</v>
      </c>
      <c r="C282" s="34">
        <v>227755.45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s="36" customFormat="1" ht="35.25" customHeight="1">
      <c r="A283" s="32"/>
      <c r="B283" s="33" t="s">
        <v>115</v>
      </c>
      <c r="C283" s="34">
        <v>90000</v>
      </c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s="36" customFormat="1" ht="48" customHeight="1">
      <c r="A284" s="32"/>
      <c r="B284" s="37" t="s">
        <v>7</v>
      </c>
      <c r="C284" s="40">
        <f>C217+C222+C226+C229+C236+C239+C244+C250+C254+C260+C265+C269+C274+C271+C276+C279</f>
        <v>6969588.680000001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s="36" customFormat="1" ht="35.25" customHeight="1">
      <c r="A285" s="44" t="s">
        <v>118</v>
      </c>
      <c r="B285" s="33" t="s">
        <v>10</v>
      </c>
      <c r="C285" s="34">
        <v>0</v>
      </c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s="36" customFormat="1" ht="28.5" customHeight="1">
      <c r="A286" s="45"/>
      <c r="B286" s="33" t="s">
        <v>39</v>
      </c>
      <c r="C286" s="34">
        <v>0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s="36" customFormat="1" ht="43.5" customHeight="1">
      <c r="A287" s="45"/>
      <c r="B287" s="37" t="s">
        <v>7</v>
      </c>
      <c r="C287" s="40">
        <f>C286+C285</f>
        <v>0</v>
      </c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s="36" customFormat="1" ht="34.5" customHeight="1">
      <c r="A288" s="44" t="s">
        <v>119</v>
      </c>
      <c r="B288" s="37" t="s">
        <v>16</v>
      </c>
      <c r="C288" s="34">
        <v>110209.04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s="36" customFormat="1" ht="51.75" customHeight="1">
      <c r="A289" s="45"/>
      <c r="B289" s="37" t="s">
        <v>7</v>
      </c>
      <c r="C289" s="40">
        <f>C288</f>
        <v>110209.04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s="36" customFormat="1" ht="42" customHeight="1">
      <c r="A290" s="39" t="s">
        <v>120</v>
      </c>
      <c r="B290" s="33" t="s">
        <v>22</v>
      </c>
      <c r="C290" s="34">
        <v>0</v>
      </c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s="36" customFormat="1" ht="36" customHeight="1">
      <c r="A291" s="41"/>
      <c r="B291" s="33" t="s">
        <v>34</v>
      </c>
      <c r="C291" s="34">
        <v>71480.02</v>
      </c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s="36" customFormat="1" ht="35.25" customHeight="1">
      <c r="A292" s="41"/>
      <c r="B292" s="33" t="s">
        <v>102</v>
      </c>
      <c r="C292" s="34">
        <v>32367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s="36" customFormat="1" ht="42" customHeight="1">
      <c r="A293" s="42"/>
      <c r="B293" s="37" t="s">
        <v>7</v>
      </c>
      <c r="C293" s="40">
        <f>C291+C290+C292</f>
        <v>103847.02</v>
      </c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s="36" customFormat="1" ht="37.5" customHeight="1">
      <c r="A294" s="46" t="s">
        <v>121</v>
      </c>
      <c r="B294" s="37" t="s">
        <v>38</v>
      </c>
      <c r="C294" s="40">
        <f>C295+C296+C297+C298+C299+C300+C301+C302+C303+C304+C305</f>
        <v>986502.91</v>
      </c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s="36" customFormat="1" ht="38.25" customHeight="1">
      <c r="A295" s="47"/>
      <c r="B295" s="33" t="s">
        <v>122</v>
      </c>
      <c r="C295" s="34">
        <v>268612.9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s="36" customFormat="1" ht="30.75" customHeight="1">
      <c r="A296" s="47"/>
      <c r="B296" s="33" t="s">
        <v>123</v>
      </c>
      <c r="C296" s="34">
        <v>1808.8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s="36" customFormat="1" ht="30.75" customHeight="1">
      <c r="A297" s="47"/>
      <c r="B297" s="33" t="s">
        <v>124</v>
      </c>
      <c r="C297" s="34">
        <v>236516.99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s="36" customFormat="1" ht="30.75" customHeight="1">
      <c r="A298" s="47"/>
      <c r="B298" s="33" t="s">
        <v>125</v>
      </c>
      <c r="C298" s="34">
        <v>125836.14</v>
      </c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s="36" customFormat="1" ht="30.75" customHeight="1">
      <c r="A299" s="47"/>
      <c r="B299" s="33" t="s">
        <v>126</v>
      </c>
      <c r="C299" s="34">
        <v>62665.02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s="36" customFormat="1" ht="42.75" customHeight="1">
      <c r="A300" s="47"/>
      <c r="B300" s="33" t="s">
        <v>127</v>
      </c>
      <c r="C300" s="34">
        <v>111636.19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s="36" customFormat="1" ht="30.75" customHeight="1">
      <c r="A301" s="47"/>
      <c r="B301" s="33" t="s">
        <v>128</v>
      </c>
      <c r="C301" s="34">
        <v>2899.6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s="36" customFormat="1" ht="53.25" customHeight="1">
      <c r="A302" s="47"/>
      <c r="B302" s="33" t="s">
        <v>129</v>
      </c>
      <c r="C302" s="34">
        <v>16556.76</v>
      </c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s="36" customFormat="1" ht="90.75" customHeight="1">
      <c r="A303" s="47"/>
      <c r="B303" s="33" t="s">
        <v>130</v>
      </c>
      <c r="C303" s="34">
        <v>19884.9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s="36" customFormat="1" ht="54.75" customHeight="1">
      <c r="A304" s="47"/>
      <c r="B304" s="33" t="s">
        <v>131</v>
      </c>
      <c r="C304" s="34">
        <v>140085.61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s="36" customFormat="1" ht="63.75" customHeight="1">
      <c r="A305" s="47"/>
      <c r="B305" s="33" t="s">
        <v>132</v>
      </c>
      <c r="C305" s="34">
        <v>0</v>
      </c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s="36" customFormat="1" ht="22.5" customHeight="1">
      <c r="A306" s="47"/>
      <c r="B306" s="37" t="s">
        <v>15</v>
      </c>
      <c r="C306" s="40">
        <f>C307+C308+C309+C310+C311+C312+C313+C314+C315+C316+C317</f>
        <v>772287.03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s="36" customFormat="1" ht="30.75" customHeight="1">
      <c r="A307" s="47"/>
      <c r="B307" s="33" t="s">
        <v>122</v>
      </c>
      <c r="C307" s="34">
        <v>0</v>
      </c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s="36" customFormat="1" ht="38.25" customHeight="1">
      <c r="A308" s="47"/>
      <c r="B308" s="33" t="s">
        <v>123</v>
      </c>
      <c r="C308" s="34">
        <v>0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s="36" customFormat="1" ht="26.25" customHeight="1">
      <c r="A309" s="47"/>
      <c r="B309" s="33" t="s">
        <v>124</v>
      </c>
      <c r="C309" s="34">
        <v>59220.91</v>
      </c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s="36" customFormat="1" ht="26.25" customHeight="1">
      <c r="A310" s="47"/>
      <c r="B310" s="33" t="s">
        <v>125</v>
      </c>
      <c r="C310" s="34">
        <v>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s="36" customFormat="1" ht="30">
      <c r="A311" s="47"/>
      <c r="B311" s="33" t="s">
        <v>126</v>
      </c>
      <c r="C311" s="34">
        <v>0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s="36" customFormat="1" ht="45" customHeight="1">
      <c r="A312" s="47"/>
      <c r="B312" s="33" t="s">
        <v>127</v>
      </c>
      <c r="C312" s="34">
        <v>651984.43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s="36" customFormat="1" ht="26.25" customHeight="1">
      <c r="A313" s="47"/>
      <c r="B313" s="33" t="s">
        <v>128</v>
      </c>
      <c r="C313" s="34">
        <v>0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s="36" customFormat="1" ht="54" customHeight="1">
      <c r="A314" s="47"/>
      <c r="B314" s="33" t="s">
        <v>129</v>
      </c>
      <c r="C314" s="34">
        <v>0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s="36" customFormat="1" ht="79.5" customHeight="1">
      <c r="A315" s="47"/>
      <c r="B315" s="33" t="s">
        <v>130</v>
      </c>
      <c r="C315" s="34">
        <v>53263.75</v>
      </c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s="36" customFormat="1" ht="53.25" customHeight="1">
      <c r="A316" s="47"/>
      <c r="B316" s="33" t="s">
        <v>131</v>
      </c>
      <c r="C316" s="34">
        <v>0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s="36" customFormat="1" ht="62.25" customHeight="1">
      <c r="A317" s="47"/>
      <c r="B317" s="33" t="s">
        <v>132</v>
      </c>
      <c r="C317" s="34">
        <v>7817.94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s="36" customFormat="1" ht="25.5" customHeight="1">
      <c r="A318" s="47"/>
      <c r="B318" s="37" t="s">
        <v>40</v>
      </c>
      <c r="C318" s="40">
        <f>C319+C320+C321+C322+C323+C324+C325+C326+C327+C328</f>
        <v>3502377.49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s="36" customFormat="1" ht="34.5" customHeight="1">
      <c r="A319" s="47"/>
      <c r="B319" s="33" t="s">
        <v>122</v>
      </c>
      <c r="C319" s="34">
        <v>297237.18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s="36" customFormat="1" ht="36" customHeight="1">
      <c r="A320" s="47"/>
      <c r="B320" s="33" t="s">
        <v>123</v>
      </c>
      <c r="C320" s="34">
        <v>0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s="36" customFormat="1" ht="29.25" customHeight="1">
      <c r="A321" s="47"/>
      <c r="B321" s="33" t="s">
        <v>124</v>
      </c>
      <c r="C321" s="34">
        <v>79107.84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s="36" customFormat="1" ht="31.5" customHeight="1">
      <c r="A322" s="47"/>
      <c r="B322" s="33" t="s">
        <v>125</v>
      </c>
      <c r="C322" s="34">
        <v>264044.83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s="36" customFormat="1" ht="31.5" customHeight="1">
      <c r="A323" s="47"/>
      <c r="B323" s="33" t="s">
        <v>126</v>
      </c>
      <c r="C323" s="34">
        <v>0</v>
      </c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s="36" customFormat="1" ht="42" customHeight="1">
      <c r="A324" s="47"/>
      <c r="B324" s="33" t="s">
        <v>127</v>
      </c>
      <c r="C324" s="34">
        <v>1919625.97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s="36" customFormat="1" ht="54.75" customHeight="1">
      <c r="A325" s="47"/>
      <c r="B325" s="33" t="s">
        <v>129</v>
      </c>
      <c r="C325" s="34">
        <v>493089.83</v>
      </c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s="36" customFormat="1" ht="78" customHeight="1">
      <c r="A326" s="47"/>
      <c r="B326" s="33" t="s">
        <v>130</v>
      </c>
      <c r="C326" s="34">
        <v>449271.84</v>
      </c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s="36" customFormat="1" ht="71.25" customHeight="1">
      <c r="A327" s="47"/>
      <c r="B327" s="33" t="s">
        <v>133</v>
      </c>
      <c r="C327" s="34">
        <v>0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s="36" customFormat="1" ht="77.25" customHeight="1">
      <c r="A328" s="47"/>
      <c r="B328" s="33" t="s">
        <v>131</v>
      </c>
      <c r="C328" s="34">
        <v>0</v>
      </c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s="36" customFormat="1" ht="29.25" customHeight="1">
      <c r="A329" s="47"/>
      <c r="B329" s="37" t="s">
        <v>17</v>
      </c>
      <c r="C329" s="40">
        <f>C330+C331+C332+C333+C334+C335+C336</f>
        <v>150365.65000000002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s="36" customFormat="1" ht="33" customHeight="1">
      <c r="A330" s="47"/>
      <c r="B330" s="33" t="s">
        <v>122</v>
      </c>
      <c r="C330" s="34">
        <v>0</v>
      </c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s="36" customFormat="1" ht="36" customHeight="1">
      <c r="A331" s="47"/>
      <c r="B331" s="33" t="s">
        <v>123</v>
      </c>
      <c r="C331" s="34">
        <v>0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s="36" customFormat="1" ht="33.75" customHeight="1">
      <c r="A332" s="47"/>
      <c r="B332" s="33" t="s">
        <v>124</v>
      </c>
      <c r="C332" s="34">
        <v>47821.02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s="36" customFormat="1" ht="33.75" customHeight="1">
      <c r="A333" s="47"/>
      <c r="B333" s="33" t="s">
        <v>125</v>
      </c>
      <c r="C333" s="34">
        <v>81216.48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s="36" customFormat="1" ht="33.75" customHeight="1">
      <c r="A334" s="47"/>
      <c r="B334" s="33" t="s">
        <v>126</v>
      </c>
      <c r="C334" s="34">
        <v>19379.23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s="36" customFormat="1" ht="33.75" customHeight="1">
      <c r="A335" s="47"/>
      <c r="B335" s="33" t="s">
        <v>128</v>
      </c>
      <c r="C335" s="34">
        <v>1948.92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s="36" customFormat="1" ht="43.5" customHeight="1">
      <c r="A336" s="47"/>
      <c r="B336" s="33" t="s">
        <v>131</v>
      </c>
      <c r="C336" s="34">
        <v>0</v>
      </c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s="36" customFormat="1" ht="36" customHeight="1">
      <c r="A337" s="47"/>
      <c r="B337" s="37" t="s">
        <v>20</v>
      </c>
      <c r="C337" s="40">
        <f>C338+C339</f>
        <v>0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s="36" customFormat="1" ht="30.75" customHeight="1">
      <c r="A338" s="47"/>
      <c r="B338" s="33" t="s">
        <v>122</v>
      </c>
      <c r="C338" s="34">
        <v>0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s="36" customFormat="1" ht="22.5" customHeight="1">
      <c r="A339" s="47"/>
      <c r="B339" s="33" t="s">
        <v>124</v>
      </c>
      <c r="C339" s="34">
        <v>0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s="36" customFormat="1" ht="34.5" customHeight="1">
      <c r="A340" s="47"/>
      <c r="B340" s="37" t="s">
        <v>16</v>
      </c>
      <c r="C340" s="40">
        <f>C341+C342+C343+C344+C345</f>
        <v>45311.41</v>
      </c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s="36" customFormat="1" ht="30.75" customHeight="1">
      <c r="A341" s="47"/>
      <c r="B341" s="33" t="s">
        <v>123</v>
      </c>
      <c r="C341" s="34">
        <v>863.94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s="36" customFormat="1" ht="27.75" customHeight="1">
      <c r="A342" s="47"/>
      <c r="B342" s="33" t="s">
        <v>124</v>
      </c>
      <c r="C342" s="34">
        <v>0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s="36" customFormat="1" ht="27.75" customHeight="1">
      <c r="A343" s="47"/>
      <c r="B343" s="33" t="s">
        <v>125</v>
      </c>
      <c r="C343" s="34">
        <v>6526.47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s="36" customFormat="1" ht="30.75" customHeight="1">
      <c r="A344" s="47"/>
      <c r="B344" s="33" t="s">
        <v>126</v>
      </c>
      <c r="C344" s="34">
        <v>21983.04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s="36" customFormat="1" ht="60.75" customHeight="1">
      <c r="A345" s="47"/>
      <c r="B345" s="33" t="s">
        <v>131</v>
      </c>
      <c r="C345" s="34">
        <v>15937.96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s="36" customFormat="1" ht="39" customHeight="1">
      <c r="A346" s="47"/>
      <c r="B346" s="37" t="s">
        <v>34</v>
      </c>
      <c r="C346" s="40">
        <f>C347+C348+C349</f>
        <v>180541.07</v>
      </c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s="36" customFormat="1" ht="50.25" customHeight="1">
      <c r="A347" s="47"/>
      <c r="B347" s="33" t="s">
        <v>134</v>
      </c>
      <c r="C347" s="34">
        <v>81979.81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s="36" customFormat="1" ht="36" customHeight="1">
      <c r="A348" s="47"/>
      <c r="B348" s="33" t="s">
        <v>128</v>
      </c>
      <c r="C348" s="34">
        <v>0</v>
      </c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s="36" customFormat="1" ht="50.25" customHeight="1">
      <c r="A349" s="47"/>
      <c r="B349" s="33" t="s">
        <v>135</v>
      </c>
      <c r="C349" s="34">
        <v>98561.26</v>
      </c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s="36" customFormat="1" ht="39" customHeight="1">
      <c r="A350" s="47"/>
      <c r="B350" s="37" t="s">
        <v>108</v>
      </c>
      <c r="C350" s="40">
        <f>C351</f>
        <v>0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s="36" customFormat="1" ht="30.75" customHeight="1">
      <c r="A351" s="47"/>
      <c r="B351" s="33" t="s">
        <v>128</v>
      </c>
      <c r="C351" s="34">
        <v>0</v>
      </c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s="36" customFormat="1" ht="30.75" customHeight="1">
      <c r="A352" s="47"/>
      <c r="B352" s="37" t="s">
        <v>112</v>
      </c>
      <c r="C352" s="40">
        <f>C353+C354</f>
        <v>124997.42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s="36" customFormat="1" ht="30.75" customHeight="1">
      <c r="A353" s="47"/>
      <c r="B353" s="33" t="s">
        <v>122</v>
      </c>
      <c r="C353" s="34">
        <v>124997.42</v>
      </c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s="36" customFormat="1" ht="30.75" customHeight="1">
      <c r="A354" s="47"/>
      <c r="B354" s="33" t="s">
        <v>124</v>
      </c>
      <c r="C354" s="34">
        <v>0</v>
      </c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s="36" customFormat="1" ht="30.75" customHeight="1">
      <c r="A355" s="47"/>
      <c r="B355" s="37" t="s">
        <v>41</v>
      </c>
      <c r="C355" s="40">
        <f>C356+C357+C358+C359+C360+C361+C362+C363+C364+C365+C366+C367+C368</f>
        <v>5084448.2700000005</v>
      </c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s="36" customFormat="1" ht="35.25" customHeight="1">
      <c r="A356" s="47"/>
      <c r="B356" s="33" t="s">
        <v>122</v>
      </c>
      <c r="C356" s="34">
        <v>0</v>
      </c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s="36" customFormat="1" ht="38.25" customHeight="1">
      <c r="A357" s="47"/>
      <c r="B357" s="33" t="s">
        <v>123</v>
      </c>
      <c r="C357" s="34">
        <v>29354.44</v>
      </c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s="36" customFormat="1" ht="32.25" customHeight="1">
      <c r="A358" s="47"/>
      <c r="B358" s="33" t="s">
        <v>124</v>
      </c>
      <c r="C358" s="34">
        <v>28206.35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s="36" customFormat="1" ht="32.25" customHeight="1">
      <c r="A359" s="47"/>
      <c r="B359" s="33" t="s">
        <v>125</v>
      </c>
      <c r="C359" s="34">
        <v>19405.38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s="36" customFormat="1" ht="39.75" customHeight="1">
      <c r="A360" s="47"/>
      <c r="B360" s="33" t="s">
        <v>126</v>
      </c>
      <c r="C360" s="34">
        <v>18553.36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s="36" customFormat="1" ht="36" customHeight="1">
      <c r="A361" s="47"/>
      <c r="B361" s="33" t="s">
        <v>127</v>
      </c>
      <c r="C361" s="34">
        <v>1005759.66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s="36" customFormat="1" ht="34.5" customHeight="1">
      <c r="A362" s="47"/>
      <c r="B362" s="33" t="s">
        <v>134</v>
      </c>
      <c r="C362" s="34">
        <v>49889.56</v>
      </c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s="36" customFormat="1" ht="30.75" customHeight="1">
      <c r="A363" s="47"/>
      <c r="B363" s="33" t="s">
        <v>128</v>
      </c>
      <c r="C363" s="34">
        <v>57880.56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s="36" customFormat="1" ht="33" customHeight="1">
      <c r="A364" s="47"/>
      <c r="B364" s="33" t="s">
        <v>135</v>
      </c>
      <c r="C364" s="34">
        <v>0</v>
      </c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s="36" customFormat="1" ht="60.75" customHeight="1">
      <c r="A365" s="47"/>
      <c r="B365" s="33" t="s">
        <v>129</v>
      </c>
      <c r="C365" s="34">
        <v>2237326.84</v>
      </c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s="36" customFormat="1" ht="75.75" customHeight="1">
      <c r="A366" s="47"/>
      <c r="B366" s="33" t="s">
        <v>130</v>
      </c>
      <c r="C366" s="34">
        <v>1448143.75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s="36" customFormat="1" ht="46.5" customHeight="1">
      <c r="A367" s="47"/>
      <c r="B367" s="33" t="s">
        <v>131</v>
      </c>
      <c r="C367" s="34">
        <v>189928.37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s="36" customFormat="1" ht="42.75" customHeight="1">
      <c r="A368" s="47"/>
      <c r="B368" s="33" t="s">
        <v>132</v>
      </c>
      <c r="C368" s="34">
        <v>0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s="36" customFormat="1" ht="30.75" customHeight="1">
      <c r="A369" s="47"/>
      <c r="B369" s="37" t="s">
        <v>52</v>
      </c>
      <c r="C369" s="40">
        <f>C370+C371+C372+C373+C374+C375+C376+C377+C378+C379+C380+C381</f>
        <v>4404627.57</v>
      </c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s="36" customFormat="1" ht="32.25" customHeight="1">
      <c r="A370" s="47"/>
      <c r="B370" s="33" t="s">
        <v>122</v>
      </c>
      <c r="C370" s="34">
        <v>32063.08</v>
      </c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s="36" customFormat="1" ht="38.25" customHeight="1">
      <c r="A371" s="47"/>
      <c r="B371" s="33" t="s">
        <v>123</v>
      </c>
      <c r="C371" s="34">
        <v>0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s="36" customFormat="1" ht="33" customHeight="1">
      <c r="A372" s="47"/>
      <c r="B372" s="33" t="s">
        <v>124</v>
      </c>
      <c r="C372" s="34">
        <v>51796.8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s="36" customFormat="1" ht="36.75" customHeight="1">
      <c r="A373" s="47"/>
      <c r="B373" s="33" t="s">
        <v>125</v>
      </c>
      <c r="C373" s="34">
        <v>46101.55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s="36" customFormat="1" ht="42" customHeight="1">
      <c r="A374" s="47"/>
      <c r="B374" s="33" t="s">
        <v>126</v>
      </c>
      <c r="C374" s="34">
        <v>34727.4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s="36" customFormat="1" ht="38.25" customHeight="1">
      <c r="A375" s="47"/>
      <c r="B375" s="33" t="s">
        <v>127</v>
      </c>
      <c r="C375" s="34">
        <v>1059850.65</v>
      </c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s="36" customFormat="1" ht="34.5" customHeight="1">
      <c r="A376" s="47"/>
      <c r="B376" s="33" t="s">
        <v>134</v>
      </c>
      <c r="C376" s="34">
        <v>0</v>
      </c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s="36" customFormat="1" ht="30.75" customHeight="1">
      <c r="A377" s="47"/>
      <c r="B377" s="33" t="s">
        <v>128</v>
      </c>
      <c r="C377" s="34">
        <v>0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s="36" customFormat="1" ht="46.5" customHeight="1">
      <c r="A378" s="47"/>
      <c r="B378" s="33" t="s">
        <v>129</v>
      </c>
      <c r="C378" s="34">
        <v>0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s="36" customFormat="1" ht="75.75" customHeight="1">
      <c r="A379" s="47"/>
      <c r="B379" s="33" t="s">
        <v>130</v>
      </c>
      <c r="C379" s="34">
        <v>3076155.74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s="36" customFormat="1" ht="46.5" customHeight="1">
      <c r="A380" s="47"/>
      <c r="B380" s="33" t="s">
        <v>131</v>
      </c>
      <c r="C380" s="34">
        <v>103932.35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s="36" customFormat="1" ht="41.25" customHeight="1">
      <c r="A381" s="47"/>
      <c r="B381" s="33" t="s">
        <v>132</v>
      </c>
      <c r="C381" s="34">
        <v>0</v>
      </c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s="36" customFormat="1" ht="40.5" customHeight="1">
      <c r="A382" s="48"/>
      <c r="B382" s="37" t="s">
        <v>7</v>
      </c>
      <c r="C382" s="38">
        <f>C294+C306+C318+C329+C337+C340+C346+C350+C352+C355+C369</f>
        <v>15251458.82</v>
      </c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s="36" customFormat="1" ht="29.25" customHeight="1">
      <c r="A383" s="49" t="s">
        <v>136</v>
      </c>
      <c r="B383" s="50" t="s">
        <v>15</v>
      </c>
      <c r="C383" s="40">
        <f>C384+C385+C386+C387+C388+C389+C390</f>
        <v>564040.73</v>
      </c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s="36" customFormat="1" ht="29.25" customHeight="1">
      <c r="A384" s="51"/>
      <c r="B384" s="52" t="s">
        <v>137</v>
      </c>
      <c r="C384" s="34">
        <v>3927</v>
      </c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s="36" customFormat="1" ht="29.25" customHeight="1">
      <c r="A385" s="51"/>
      <c r="B385" s="52" t="s">
        <v>138</v>
      </c>
      <c r="C385" s="34">
        <v>448226.6</v>
      </c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s="36" customFormat="1" ht="29.25" customHeight="1">
      <c r="A386" s="51"/>
      <c r="B386" s="52" t="s">
        <v>139</v>
      </c>
      <c r="C386" s="34">
        <v>30316.75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s="36" customFormat="1" ht="29.25" customHeight="1">
      <c r="A387" s="51"/>
      <c r="B387" s="52" t="s">
        <v>140</v>
      </c>
      <c r="C387" s="34">
        <v>53874.9</v>
      </c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s="36" customFormat="1" ht="29.25" customHeight="1">
      <c r="A388" s="51"/>
      <c r="B388" s="52" t="s">
        <v>141</v>
      </c>
      <c r="C388" s="34">
        <v>15610.75</v>
      </c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s="36" customFormat="1" ht="29.25" customHeight="1">
      <c r="A389" s="51"/>
      <c r="B389" s="52" t="s">
        <v>142</v>
      </c>
      <c r="C389" s="34">
        <v>12084.73</v>
      </c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s="36" customFormat="1" ht="29.25" customHeight="1">
      <c r="A390" s="51"/>
      <c r="B390" s="52" t="s">
        <v>143</v>
      </c>
      <c r="C390" s="34">
        <v>0</v>
      </c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s="36" customFormat="1" ht="29.25" customHeight="1">
      <c r="A391" s="51"/>
      <c r="B391" s="50" t="s">
        <v>40</v>
      </c>
      <c r="C391" s="40">
        <f>C392+C393+C394+C395</f>
        <v>5121.76</v>
      </c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s="36" customFormat="1" ht="29.25" customHeight="1">
      <c r="A392" s="51"/>
      <c r="B392" s="52" t="s">
        <v>137</v>
      </c>
      <c r="C392" s="34">
        <v>5121.76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s="36" customFormat="1" ht="29.25" customHeight="1">
      <c r="A393" s="51"/>
      <c r="B393" s="52" t="s">
        <v>139</v>
      </c>
      <c r="C393" s="34">
        <v>0</v>
      </c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s="36" customFormat="1" ht="29.25" customHeight="1">
      <c r="A394" s="51"/>
      <c r="B394" s="52" t="s">
        <v>141</v>
      </c>
      <c r="C394" s="34">
        <v>0</v>
      </c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s="36" customFormat="1" ht="29.25" customHeight="1">
      <c r="A395" s="51"/>
      <c r="B395" s="52" t="s">
        <v>142</v>
      </c>
      <c r="C395" s="34">
        <v>0</v>
      </c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s="36" customFormat="1" ht="29.25" customHeight="1">
      <c r="A396" s="51"/>
      <c r="B396" s="37" t="s">
        <v>38</v>
      </c>
      <c r="C396" s="40">
        <f>C397+C398</f>
        <v>150946.9</v>
      </c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s="36" customFormat="1" ht="29.25" customHeight="1">
      <c r="A397" s="51"/>
      <c r="B397" s="52" t="s">
        <v>137</v>
      </c>
      <c r="C397" s="34">
        <v>0</v>
      </c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s="36" customFormat="1" ht="29.25" customHeight="1">
      <c r="A398" s="51"/>
      <c r="B398" s="52" t="s">
        <v>139</v>
      </c>
      <c r="C398" s="34">
        <v>150946.9</v>
      </c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s="36" customFormat="1" ht="33" customHeight="1">
      <c r="A399" s="51"/>
      <c r="B399" s="37" t="s">
        <v>112</v>
      </c>
      <c r="C399" s="40">
        <f>C400+C401+C402+C403+C404</f>
        <v>43600</v>
      </c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s="36" customFormat="1" ht="29.25" customHeight="1">
      <c r="A400" s="51"/>
      <c r="B400" s="52" t="s">
        <v>137</v>
      </c>
      <c r="C400" s="34">
        <v>0</v>
      </c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s="36" customFormat="1" ht="29.25" customHeight="1">
      <c r="A401" s="51"/>
      <c r="B401" s="52" t="s">
        <v>138</v>
      </c>
      <c r="C401" s="34">
        <v>0</v>
      </c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s="36" customFormat="1" ht="29.25" customHeight="1">
      <c r="A402" s="51"/>
      <c r="B402" s="52" t="s">
        <v>144</v>
      </c>
      <c r="C402" s="34">
        <v>43600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s="36" customFormat="1" ht="29.25" customHeight="1">
      <c r="A403" s="51"/>
      <c r="B403" s="52" t="s">
        <v>140</v>
      </c>
      <c r="C403" s="34">
        <v>0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s="36" customFormat="1" ht="29.25" customHeight="1">
      <c r="A404" s="51"/>
      <c r="B404" s="52" t="s">
        <v>143</v>
      </c>
      <c r="C404" s="34">
        <v>0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s="36" customFormat="1" ht="33" customHeight="1">
      <c r="A405" s="51"/>
      <c r="B405" s="37" t="s">
        <v>10</v>
      </c>
      <c r="C405" s="40">
        <f>C406+C407</f>
        <v>17676.38</v>
      </c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s="36" customFormat="1" ht="29.25" customHeight="1">
      <c r="A406" s="51"/>
      <c r="B406" s="52" t="s">
        <v>141</v>
      </c>
      <c r="C406" s="34">
        <v>14137.68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s="36" customFormat="1" ht="29.25" customHeight="1">
      <c r="A407" s="51"/>
      <c r="B407" s="52" t="s">
        <v>142</v>
      </c>
      <c r="C407" s="34">
        <v>3538.7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s="36" customFormat="1" ht="28.5" customHeight="1">
      <c r="A408" s="51"/>
      <c r="B408" s="37" t="s">
        <v>41</v>
      </c>
      <c r="C408" s="40">
        <f>C409+C410+C411+C412+C413+C414+C415</f>
        <v>428047.92000000004</v>
      </c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s="36" customFormat="1" ht="28.5" customHeight="1">
      <c r="A409" s="51"/>
      <c r="B409" s="52" t="s">
        <v>137</v>
      </c>
      <c r="C409" s="34">
        <v>0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s="36" customFormat="1" ht="35.25" customHeight="1">
      <c r="A410" s="51"/>
      <c r="B410" s="52" t="s">
        <v>138</v>
      </c>
      <c r="C410" s="34">
        <v>0</v>
      </c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s="36" customFormat="1" ht="28.5" customHeight="1">
      <c r="A411" s="51"/>
      <c r="B411" s="52" t="s">
        <v>144</v>
      </c>
      <c r="C411" s="34">
        <v>0</v>
      </c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s="36" customFormat="1" ht="28.5" customHeight="1">
      <c r="A412" s="51"/>
      <c r="B412" s="52" t="s">
        <v>139</v>
      </c>
      <c r="C412" s="34">
        <v>177494.64</v>
      </c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s="36" customFormat="1" ht="30" customHeight="1">
      <c r="A413" s="51"/>
      <c r="B413" s="52" t="s">
        <v>140</v>
      </c>
      <c r="C413" s="34">
        <v>0</v>
      </c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s="36" customFormat="1" ht="28.5" customHeight="1">
      <c r="A414" s="51"/>
      <c r="B414" s="52" t="s">
        <v>141</v>
      </c>
      <c r="C414" s="34">
        <v>250553.28</v>
      </c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s="36" customFormat="1" ht="28.5" customHeight="1">
      <c r="A415" s="51"/>
      <c r="B415" s="52" t="s">
        <v>143</v>
      </c>
      <c r="C415" s="34">
        <v>0</v>
      </c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s="36" customFormat="1" ht="34.5" customHeight="1">
      <c r="A416" s="51"/>
      <c r="B416" s="37" t="s">
        <v>17</v>
      </c>
      <c r="C416" s="40">
        <f>C417+C418+C419+C420</f>
        <v>293301.84</v>
      </c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s="36" customFormat="1" ht="29.25" customHeight="1">
      <c r="A417" s="51"/>
      <c r="B417" s="52" t="s">
        <v>137</v>
      </c>
      <c r="C417" s="34">
        <v>293301.84</v>
      </c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s="36" customFormat="1" ht="29.25" customHeight="1">
      <c r="A418" s="51"/>
      <c r="B418" s="52" t="s">
        <v>139</v>
      </c>
      <c r="C418" s="34">
        <v>0</v>
      </c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s="36" customFormat="1" ht="29.25" customHeight="1">
      <c r="A419" s="51"/>
      <c r="B419" s="52" t="s">
        <v>141</v>
      </c>
      <c r="C419" s="34">
        <v>0</v>
      </c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s="36" customFormat="1" ht="29.25" customHeight="1">
      <c r="A420" s="51"/>
      <c r="B420" s="52" t="s">
        <v>142</v>
      </c>
      <c r="C420" s="34">
        <v>0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s="36" customFormat="1" ht="43.5" customHeight="1">
      <c r="A421" s="51"/>
      <c r="B421" s="37" t="s">
        <v>22</v>
      </c>
      <c r="C421" s="40">
        <f>C422+C423+C424+C425</f>
        <v>27642.51</v>
      </c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s="36" customFormat="1" ht="29.25" customHeight="1">
      <c r="A422" s="51"/>
      <c r="B422" s="52" t="s">
        <v>137</v>
      </c>
      <c r="C422" s="34">
        <v>0</v>
      </c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s="36" customFormat="1" ht="29.25" customHeight="1">
      <c r="A423" s="51"/>
      <c r="B423" s="52" t="s">
        <v>139</v>
      </c>
      <c r="C423" s="34">
        <v>27642.51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s="36" customFormat="1" ht="29.25" customHeight="1">
      <c r="A424" s="51"/>
      <c r="B424" s="52" t="s">
        <v>141</v>
      </c>
      <c r="C424" s="34">
        <v>0</v>
      </c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s="36" customFormat="1" ht="29.25" customHeight="1">
      <c r="A425" s="51"/>
      <c r="B425" s="52" t="s">
        <v>142</v>
      </c>
      <c r="C425" s="34">
        <v>0</v>
      </c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s="36" customFormat="1" ht="45" customHeight="1">
      <c r="A426" s="53"/>
      <c r="B426" s="37" t="s">
        <v>7</v>
      </c>
      <c r="C426" s="40">
        <f>C383+C391+C396+C399+C405+C408+C416+C421</f>
        <v>1530378.04</v>
      </c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s="36" customFormat="1" ht="37.5" customHeight="1">
      <c r="A427" s="46" t="s">
        <v>145</v>
      </c>
      <c r="B427" s="37" t="s">
        <v>112</v>
      </c>
      <c r="C427" s="40">
        <f>C428+C429+C430</f>
        <v>78480</v>
      </c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s="36" customFormat="1" ht="32.25" customHeight="1">
      <c r="A428" s="47"/>
      <c r="B428" s="33" t="s">
        <v>146</v>
      </c>
      <c r="C428" s="34">
        <v>0</v>
      </c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s="36" customFormat="1" ht="36" customHeight="1">
      <c r="A429" s="47"/>
      <c r="B429" s="33" t="s">
        <v>147</v>
      </c>
      <c r="C429" s="34">
        <v>0</v>
      </c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s="36" customFormat="1" ht="36" customHeight="1">
      <c r="A430" s="47"/>
      <c r="B430" s="33" t="s">
        <v>148</v>
      </c>
      <c r="C430" s="34">
        <v>78480</v>
      </c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s="36" customFormat="1" ht="33.75" customHeight="1">
      <c r="A431" s="47"/>
      <c r="B431" s="37" t="s">
        <v>15</v>
      </c>
      <c r="C431" s="40">
        <f>C432+C433+C434</f>
        <v>732640.87</v>
      </c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s="36" customFormat="1" ht="33.75" customHeight="1">
      <c r="A432" s="47"/>
      <c r="B432" s="33" t="s">
        <v>146</v>
      </c>
      <c r="C432" s="34">
        <v>390888.86</v>
      </c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s="36" customFormat="1" ht="36" customHeight="1">
      <c r="A433" s="47"/>
      <c r="B433" s="33" t="s">
        <v>147</v>
      </c>
      <c r="C433" s="34">
        <v>265888.01</v>
      </c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s="36" customFormat="1" ht="36" customHeight="1">
      <c r="A434" s="47"/>
      <c r="B434" s="33" t="s">
        <v>148</v>
      </c>
      <c r="C434" s="34">
        <v>75864</v>
      </c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s="36" customFormat="1" ht="51.75" customHeight="1">
      <c r="A435" s="48"/>
      <c r="B435" s="37" t="s">
        <v>7</v>
      </c>
      <c r="C435" s="38">
        <f>C431+C427</f>
        <v>811120.87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s="36" customFormat="1" ht="35.25" customHeight="1">
      <c r="A436" s="54" t="s">
        <v>149</v>
      </c>
      <c r="B436" s="37" t="s">
        <v>32</v>
      </c>
      <c r="C436" s="40">
        <f>C437+C438+C439+C440+C441+C442</f>
        <v>3619114.88</v>
      </c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s="36" customFormat="1" ht="38.25" customHeight="1">
      <c r="A437" s="55"/>
      <c r="B437" s="33" t="s">
        <v>150</v>
      </c>
      <c r="C437" s="34">
        <v>244931.75</v>
      </c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s="36" customFormat="1" ht="48.75" customHeight="1">
      <c r="A438" s="55"/>
      <c r="B438" s="33" t="s">
        <v>151</v>
      </c>
      <c r="C438" s="34">
        <v>294977.21</v>
      </c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s="36" customFormat="1" ht="50.25" customHeight="1">
      <c r="A439" s="55"/>
      <c r="B439" s="33" t="s">
        <v>152</v>
      </c>
      <c r="C439" s="34">
        <v>1315759.2</v>
      </c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s="36" customFormat="1" ht="52.5" customHeight="1">
      <c r="A440" s="55"/>
      <c r="B440" s="33" t="s">
        <v>153</v>
      </c>
      <c r="C440" s="34">
        <v>1180654.93</v>
      </c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s="36" customFormat="1" ht="63.75" customHeight="1">
      <c r="A441" s="55"/>
      <c r="B441" s="33" t="s">
        <v>154</v>
      </c>
      <c r="C441" s="34">
        <v>491517.6</v>
      </c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s="36" customFormat="1" ht="63" customHeight="1">
      <c r="A442" s="55"/>
      <c r="B442" s="33" t="s">
        <v>155</v>
      </c>
      <c r="C442" s="34">
        <v>91274.19</v>
      </c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s="36" customFormat="1" ht="35.25" customHeight="1">
      <c r="A443" s="55"/>
      <c r="B443" s="37" t="s">
        <v>17</v>
      </c>
      <c r="C443" s="40">
        <f>C444+C445+C446+C447+C448+C449</f>
        <v>830423.6499999999</v>
      </c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s="36" customFormat="1" ht="30">
      <c r="A444" s="55"/>
      <c r="B444" s="33" t="s">
        <v>150</v>
      </c>
      <c r="C444" s="34">
        <v>0</v>
      </c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s="36" customFormat="1" ht="30">
      <c r="A445" s="55"/>
      <c r="B445" s="33" t="s">
        <v>151</v>
      </c>
      <c r="C445" s="34">
        <v>249033.68</v>
      </c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s="36" customFormat="1" ht="30">
      <c r="A446" s="55"/>
      <c r="B446" s="33" t="s">
        <v>152</v>
      </c>
      <c r="C446" s="34">
        <v>162732.5</v>
      </c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s="36" customFormat="1" ht="52.5" customHeight="1">
      <c r="A447" s="55"/>
      <c r="B447" s="33" t="s">
        <v>153</v>
      </c>
      <c r="C447" s="34">
        <v>0</v>
      </c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s="36" customFormat="1" ht="63.75" customHeight="1">
      <c r="A448" s="55"/>
      <c r="B448" s="33" t="s">
        <v>154</v>
      </c>
      <c r="C448" s="34">
        <v>58212.42</v>
      </c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s="36" customFormat="1" ht="63" customHeight="1">
      <c r="A449" s="55"/>
      <c r="B449" s="33" t="s">
        <v>155</v>
      </c>
      <c r="C449" s="34">
        <v>360445.05</v>
      </c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s="36" customFormat="1" ht="35.25" customHeight="1">
      <c r="A450" s="55"/>
      <c r="B450" s="37" t="s">
        <v>34</v>
      </c>
      <c r="C450" s="40">
        <f>C451+C452+C453+C454+C455+C456</f>
        <v>653976.4</v>
      </c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s="36" customFormat="1" ht="38.25" customHeight="1">
      <c r="A451" s="55"/>
      <c r="B451" s="33" t="s">
        <v>150</v>
      </c>
      <c r="C451" s="34">
        <v>0</v>
      </c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s="36" customFormat="1" ht="48.75" customHeight="1">
      <c r="A452" s="55"/>
      <c r="B452" s="33" t="s">
        <v>151</v>
      </c>
      <c r="C452" s="34">
        <v>54175.94</v>
      </c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s="36" customFormat="1" ht="50.25" customHeight="1">
      <c r="A453" s="55"/>
      <c r="B453" s="33" t="s">
        <v>152</v>
      </c>
      <c r="C453" s="34">
        <v>0</v>
      </c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s="36" customFormat="1" ht="52.5" customHeight="1">
      <c r="A454" s="55"/>
      <c r="B454" s="33" t="s">
        <v>153</v>
      </c>
      <c r="C454" s="34">
        <v>0</v>
      </c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s="36" customFormat="1" ht="63.75" customHeight="1">
      <c r="A455" s="55"/>
      <c r="B455" s="33" t="s">
        <v>154</v>
      </c>
      <c r="C455" s="34">
        <v>100317</v>
      </c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s="36" customFormat="1" ht="63" customHeight="1">
      <c r="A456" s="55"/>
      <c r="B456" s="33" t="s">
        <v>155</v>
      </c>
      <c r="C456" s="34">
        <v>499483.46</v>
      </c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s="36" customFormat="1" ht="48.75" customHeight="1">
      <c r="A457" s="56"/>
      <c r="B457" s="37" t="s">
        <v>7</v>
      </c>
      <c r="C457" s="40">
        <f>C436+C443+C450</f>
        <v>5103514.93</v>
      </c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s="36" customFormat="1" ht="27.75" customHeight="1">
      <c r="A458" s="39" t="s">
        <v>156</v>
      </c>
      <c r="B458" s="33" t="s">
        <v>112</v>
      </c>
      <c r="C458" s="34">
        <v>0</v>
      </c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s="36" customFormat="1" ht="34.5" customHeight="1">
      <c r="A459" s="41"/>
      <c r="B459" s="33" t="s">
        <v>34</v>
      </c>
      <c r="C459" s="34">
        <v>1250</v>
      </c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s="36" customFormat="1" ht="27.75" customHeight="1">
      <c r="A460" s="41"/>
      <c r="B460" s="33" t="s">
        <v>22</v>
      </c>
      <c r="C460" s="34">
        <v>0</v>
      </c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s="36" customFormat="1" ht="28.5" customHeight="1">
      <c r="A461" s="41"/>
      <c r="B461" s="33" t="s">
        <v>41</v>
      </c>
      <c r="C461" s="34">
        <v>0</v>
      </c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s="36" customFormat="1" ht="48.75" customHeight="1">
      <c r="A462" s="42"/>
      <c r="B462" s="37" t="s">
        <v>7</v>
      </c>
      <c r="C462" s="40">
        <f>C458+C459+C460+C461</f>
        <v>1250</v>
      </c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s="36" customFormat="1" ht="28.5" customHeight="1">
      <c r="A463" s="39" t="s">
        <v>157</v>
      </c>
      <c r="B463" s="33" t="s">
        <v>40</v>
      </c>
      <c r="C463" s="34">
        <v>10900</v>
      </c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s="36" customFormat="1" ht="28.5" customHeight="1">
      <c r="A464" s="41"/>
      <c r="B464" s="33" t="s">
        <v>112</v>
      </c>
      <c r="C464" s="34">
        <v>0</v>
      </c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s="36" customFormat="1" ht="28.5" customHeight="1">
      <c r="A465" s="41"/>
      <c r="B465" s="33" t="s">
        <v>15</v>
      </c>
      <c r="C465" s="34">
        <v>17658</v>
      </c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s="36" customFormat="1" ht="34.5" customHeight="1">
      <c r="A466" s="41"/>
      <c r="B466" s="33" t="s">
        <v>158</v>
      </c>
      <c r="C466" s="34">
        <v>0</v>
      </c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s="36" customFormat="1" ht="28.5" customHeight="1">
      <c r="A467" s="41"/>
      <c r="B467" s="33" t="s">
        <v>20</v>
      </c>
      <c r="C467" s="34">
        <v>0</v>
      </c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s="36" customFormat="1" ht="28.5" customHeight="1">
      <c r="A468" s="41"/>
      <c r="B468" s="33" t="s">
        <v>17</v>
      </c>
      <c r="C468" s="34">
        <v>0</v>
      </c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s="36" customFormat="1" ht="34.5" customHeight="1">
      <c r="A469" s="41"/>
      <c r="B469" s="33" t="s">
        <v>19</v>
      </c>
      <c r="C469" s="34">
        <v>9810</v>
      </c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s="36" customFormat="1" ht="28.5" customHeight="1">
      <c r="A470" s="42"/>
      <c r="B470" s="37" t="s">
        <v>7</v>
      </c>
      <c r="C470" s="40">
        <f>C469+C468+C467+C466+C465+C464+C463</f>
        <v>38368</v>
      </c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s="36" customFormat="1" ht="33.75" customHeight="1">
      <c r="A471" s="39" t="s">
        <v>159</v>
      </c>
      <c r="B471" s="33" t="s">
        <v>19</v>
      </c>
      <c r="C471" s="34">
        <v>10984690.92</v>
      </c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s="36" customFormat="1" ht="28.5" customHeight="1">
      <c r="A472" s="41"/>
      <c r="B472" s="33" t="s">
        <v>16</v>
      </c>
      <c r="C472" s="34">
        <v>528218.3</v>
      </c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s="36" customFormat="1" ht="28.5" customHeight="1">
      <c r="A473" s="41"/>
      <c r="B473" s="33" t="s">
        <v>15</v>
      </c>
      <c r="C473" s="34">
        <v>2150422.44</v>
      </c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s="36" customFormat="1" ht="28.5" customHeight="1">
      <c r="A474" s="41"/>
      <c r="B474" s="33" t="s">
        <v>21</v>
      </c>
      <c r="C474" s="34">
        <v>166340.37</v>
      </c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s="36" customFormat="1" ht="28.5" customHeight="1">
      <c r="A475" s="41"/>
      <c r="B475" s="33" t="s">
        <v>11</v>
      </c>
      <c r="C475" s="34">
        <v>4745466.47</v>
      </c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s="36" customFormat="1" ht="28.5" customHeight="1">
      <c r="A476" s="41"/>
      <c r="B476" s="33" t="s">
        <v>23</v>
      </c>
      <c r="C476" s="34">
        <v>1034190.1</v>
      </c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s="36" customFormat="1" ht="28.5" customHeight="1">
      <c r="A477" s="41"/>
      <c r="B477" s="33" t="s">
        <v>10</v>
      </c>
      <c r="C477" s="34">
        <v>1805831.42</v>
      </c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s="36" customFormat="1" ht="28.5" customHeight="1">
      <c r="A478" s="41"/>
      <c r="B478" s="33" t="s">
        <v>26</v>
      </c>
      <c r="C478" s="34">
        <v>274042.92</v>
      </c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s="36" customFormat="1" ht="28.5" customHeight="1">
      <c r="A479" s="41"/>
      <c r="B479" s="33" t="s">
        <v>17</v>
      </c>
      <c r="C479" s="34">
        <v>3016787.43</v>
      </c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s="36" customFormat="1" ht="28.5" customHeight="1">
      <c r="A480" s="41"/>
      <c r="B480" s="33" t="s">
        <v>28</v>
      </c>
      <c r="C480" s="34">
        <v>2381023.99</v>
      </c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s="36" customFormat="1" ht="26.25" customHeight="1">
      <c r="A481" s="41"/>
      <c r="B481" s="33" t="s">
        <v>41</v>
      </c>
      <c r="C481" s="34">
        <v>4957874.02</v>
      </c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s="36" customFormat="1" ht="40.5" customHeight="1">
      <c r="A482" s="41"/>
      <c r="B482" s="33" t="s">
        <v>43</v>
      </c>
      <c r="C482" s="34">
        <v>4504297.07</v>
      </c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s="36" customFormat="1" ht="30" customHeight="1">
      <c r="A483" s="41"/>
      <c r="B483" s="33" t="s">
        <v>160</v>
      </c>
      <c r="C483" s="34">
        <v>255343.71</v>
      </c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s="36" customFormat="1" ht="33" customHeight="1">
      <c r="A484" s="41"/>
      <c r="B484" s="33" t="s">
        <v>161</v>
      </c>
      <c r="C484" s="34">
        <v>437544.07</v>
      </c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s="36" customFormat="1" ht="30" customHeight="1">
      <c r="A485" s="41"/>
      <c r="B485" s="33" t="s">
        <v>50</v>
      </c>
      <c r="C485" s="34">
        <v>323746.53</v>
      </c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s="36" customFormat="1" ht="45.75" customHeight="1">
      <c r="A486" s="41"/>
      <c r="B486" s="33" t="s">
        <v>162</v>
      </c>
      <c r="C486" s="34">
        <v>2447347.44</v>
      </c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s="36" customFormat="1" ht="45.75" customHeight="1">
      <c r="A487" s="41"/>
      <c r="B487" s="33" t="s">
        <v>163</v>
      </c>
      <c r="C487" s="34">
        <v>59262.6</v>
      </c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s="36" customFormat="1" ht="45.75" customHeight="1">
      <c r="A488" s="41"/>
      <c r="B488" s="33" t="s">
        <v>164</v>
      </c>
      <c r="C488" s="34">
        <v>0</v>
      </c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s="36" customFormat="1" ht="45.75" customHeight="1">
      <c r="A489" s="41"/>
      <c r="B489" s="33" t="s">
        <v>25</v>
      </c>
      <c r="C489" s="34">
        <v>734958.7</v>
      </c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s="36" customFormat="1" ht="45.75" customHeight="1">
      <c r="A490" s="41"/>
      <c r="B490" s="33" t="s">
        <v>20</v>
      </c>
      <c r="C490" s="34">
        <v>168388.94</v>
      </c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s="36" customFormat="1" ht="45.75" customHeight="1">
      <c r="A491" s="41"/>
      <c r="B491" s="33" t="s">
        <v>59</v>
      </c>
      <c r="C491" s="34">
        <v>0</v>
      </c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s="36" customFormat="1" ht="45.75" customHeight="1">
      <c r="A492" s="41"/>
      <c r="B492" s="33" t="s">
        <v>45</v>
      </c>
      <c r="C492" s="34">
        <v>123592.38</v>
      </c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s="36" customFormat="1" ht="45.75" customHeight="1">
      <c r="A493" s="41"/>
      <c r="B493" s="33" t="s">
        <v>52</v>
      </c>
      <c r="C493" s="34">
        <v>75315.16</v>
      </c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s="36" customFormat="1" ht="45.75" customHeight="1">
      <c r="A494" s="41"/>
      <c r="B494" s="33" t="s">
        <v>53</v>
      </c>
      <c r="C494" s="34">
        <v>216440.02</v>
      </c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s="36" customFormat="1" ht="45.75" customHeight="1">
      <c r="A495" s="41"/>
      <c r="B495" s="33" t="s">
        <v>54</v>
      </c>
      <c r="C495" s="34">
        <v>223141.73</v>
      </c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s="36" customFormat="1" ht="45.75" customHeight="1">
      <c r="A496" s="41"/>
      <c r="B496" s="33" t="s">
        <v>57</v>
      </c>
      <c r="C496" s="34">
        <v>201945.58</v>
      </c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s="36" customFormat="1" ht="45.75" customHeight="1">
      <c r="A497" s="41"/>
      <c r="B497" s="33" t="s">
        <v>165</v>
      </c>
      <c r="C497" s="34">
        <v>147262.9</v>
      </c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s="36" customFormat="1" ht="45.75" customHeight="1">
      <c r="A498" s="41"/>
      <c r="B498" s="33" t="s">
        <v>63</v>
      </c>
      <c r="C498" s="34">
        <v>43960.14</v>
      </c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s="36" customFormat="1" ht="45.75" customHeight="1">
      <c r="A499" s="41"/>
      <c r="B499" s="33" t="s">
        <v>65</v>
      </c>
      <c r="C499" s="34">
        <v>497970.39</v>
      </c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s="36" customFormat="1" ht="45.75" customHeight="1">
      <c r="A500" s="41"/>
      <c r="B500" s="33" t="s">
        <v>66</v>
      </c>
      <c r="C500" s="34">
        <v>204350.49</v>
      </c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s="36" customFormat="1" ht="45.75" customHeight="1">
      <c r="A501" s="41"/>
      <c r="B501" s="33" t="s">
        <v>67</v>
      </c>
      <c r="C501" s="34">
        <v>613734.68</v>
      </c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s="36" customFormat="1" ht="45.75" customHeight="1">
      <c r="A502" s="41"/>
      <c r="B502" s="33" t="s">
        <v>166</v>
      </c>
      <c r="C502" s="34">
        <v>275289.19</v>
      </c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s="36" customFormat="1" ht="33" customHeight="1">
      <c r="A503" s="42"/>
      <c r="B503" s="37" t="s">
        <v>7</v>
      </c>
      <c r="C503" s="38">
        <f>C471+C472+C473+C474+C475+C476+C477+C478+C479+C480+C481+C482+C483+C484+C485+C486+C487+C488+C489+C490+C491+C492+C493+C494+C495+C496+C497+C498+C499+C500+C501+C502</f>
        <v>43598780.1</v>
      </c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s="36" customFormat="1" ht="28.5" customHeight="1">
      <c r="A504" s="57" t="s">
        <v>167</v>
      </c>
      <c r="B504" s="33" t="s">
        <v>11</v>
      </c>
      <c r="C504" s="34">
        <v>0</v>
      </c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s="36" customFormat="1" ht="28.5" customHeight="1">
      <c r="A505" s="58"/>
      <c r="B505" s="33" t="s">
        <v>10</v>
      </c>
      <c r="C505" s="34">
        <v>0</v>
      </c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s="36" customFormat="1" ht="28.5" customHeight="1">
      <c r="A506" s="58"/>
      <c r="B506" s="33" t="s">
        <v>15</v>
      </c>
      <c r="C506" s="34">
        <v>0</v>
      </c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s="36" customFormat="1" ht="28.5" customHeight="1">
      <c r="A507" s="58"/>
      <c r="B507" s="33" t="s">
        <v>16</v>
      </c>
      <c r="C507" s="34">
        <v>0</v>
      </c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s="36" customFormat="1" ht="28.5" customHeight="1">
      <c r="A508" s="58"/>
      <c r="B508" s="33" t="s">
        <v>59</v>
      </c>
      <c r="C508" s="34">
        <v>0</v>
      </c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s="36" customFormat="1" ht="28.5" customHeight="1">
      <c r="A509" s="58"/>
      <c r="B509" s="33" t="s">
        <v>34</v>
      </c>
      <c r="C509" s="34">
        <v>0</v>
      </c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s="36" customFormat="1" ht="46.5" customHeight="1">
      <c r="A510" s="59"/>
      <c r="B510" s="37" t="s">
        <v>7</v>
      </c>
      <c r="C510" s="38">
        <f>C504+C505+C506+C507+C508+C509</f>
        <v>0</v>
      </c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s="36" customFormat="1" ht="39.75" customHeight="1">
      <c r="A511" s="57" t="s">
        <v>168</v>
      </c>
      <c r="B511" s="33" t="s">
        <v>10</v>
      </c>
      <c r="C511" s="34">
        <v>2113041.56</v>
      </c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s="36" customFormat="1" ht="37.5" customHeight="1">
      <c r="A512" s="58"/>
      <c r="B512" s="33" t="s">
        <v>15</v>
      </c>
      <c r="C512" s="34">
        <v>0</v>
      </c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s="36" customFormat="1" ht="42" customHeight="1">
      <c r="A513" s="58"/>
      <c r="B513" s="33" t="s">
        <v>16</v>
      </c>
      <c r="C513" s="34">
        <v>614315.45</v>
      </c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s="36" customFormat="1" ht="31.5" customHeight="1">
      <c r="A514" s="58"/>
      <c r="B514" s="33" t="s">
        <v>59</v>
      </c>
      <c r="C514" s="34">
        <v>95772.46</v>
      </c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s="36" customFormat="1" ht="48" customHeight="1">
      <c r="A515" s="59"/>
      <c r="B515" s="37" t="s">
        <v>7</v>
      </c>
      <c r="C515" s="40">
        <f>C511+C512+C513+C514</f>
        <v>2823129.4699999997</v>
      </c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s="36" customFormat="1" ht="28.5" customHeight="1">
      <c r="A516" s="39" t="s">
        <v>169</v>
      </c>
      <c r="B516" s="33" t="s">
        <v>15</v>
      </c>
      <c r="C516" s="34">
        <v>1445628.53</v>
      </c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s="36" customFormat="1" ht="28.5" customHeight="1">
      <c r="A517" s="41"/>
      <c r="B517" s="33" t="s">
        <v>16</v>
      </c>
      <c r="C517" s="34">
        <v>1865285.21</v>
      </c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s="36" customFormat="1" ht="28.5" customHeight="1">
      <c r="A518" s="41"/>
      <c r="B518" s="33" t="s">
        <v>17</v>
      </c>
      <c r="C518" s="34">
        <v>0</v>
      </c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s="36" customFormat="1" ht="28.5" customHeight="1">
      <c r="A519" s="41"/>
      <c r="B519" s="33" t="s">
        <v>10</v>
      </c>
      <c r="C519" s="34">
        <v>1773968.11</v>
      </c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s="36" customFormat="1" ht="31.5" customHeight="1">
      <c r="A520" s="41"/>
      <c r="B520" s="33" t="s">
        <v>18</v>
      </c>
      <c r="C520" s="34">
        <v>0</v>
      </c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s="36" customFormat="1" ht="36.75" customHeight="1">
      <c r="A521" s="41"/>
      <c r="B521" s="33" t="s">
        <v>48</v>
      </c>
      <c r="C521" s="34">
        <v>35126.77</v>
      </c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s="36" customFormat="1" ht="46.5" customHeight="1">
      <c r="A522" s="42"/>
      <c r="B522" s="37" t="s">
        <v>7</v>
      </c>
      <c r="C522" s="38">
        <f>C516+C517+C518+C519+C520+C521</f>
        <v>5120008.62</v>
      </c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s="36" customFormat="1" ht="33" customHeight="1">
      <c r="A523" s="49" t="s">
        <v>136</v>
      </c>
      <c r="B523" s="37" t="s">
        <v>112</v>
      </c>
      <c r="C523" s="40">
        <f>C524</f>
        <v>204400</v>
      </c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s="36" customFormat="1" ht="45" customHeight="1">
      <c r="A524" s="51"/>
      <c r="B524" s="52" t="s">
        <v>170</v>
      </c>
      <c r="C524" s="34">
        <v>204400</v>
      </c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s="36" customFormat="1" ht="45" customHeight="1">
      <c r="A525" s="53"/>
      <c r="B525" s="37" t="s">
        <v>7</v>
      </c>
      <c r="C525" s="40">
        <f>C523</f>
        <v>204400</v>
      </c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s="36" customFormat="1" ht="32.25" customHeight="1">
      <c r="A526" s="39" t="s">
        <v>171</v>
      </c>
      <c r="B526" s="33" t="s">
        <v>10</v>
      </c>
      <c r="C526" s="34">
        <v>75340.5</v>
      </c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s="36" customFormat="1" ht="28.5" customHeight="1">
      <c r="A527" s="41"/>
      <c r="B527" s="33" t="s">
        <v>15</v>
      </c>
      <c r="C527" s="34">
        <v>27865.5</v>
      </c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s="36" customFormat="1" ht="28.5" customHeight="1">
      <c r="A528" s="41"/>
      <c r="B528" s="33" t="s">
        <v>11</v>
      </c>
      <c r="C528" s="34">
        <v>15068.5</v>
      </c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s="36" customFormat="1" ht="28.5" customHeight="1">
      <c r="A529" s="42"/>
      <c r="B529" s="37" t="s">
        <v>7</v>
      </c>
      <c r="C529" s="40">
        <f>C528+C527+C526</f>
        <v>118274.5</v>
      </c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s="36" customFormat="1" ht="30" customHeight="1">
      <c r="A530" s="39" t="s">
        <v>172</v>
      </c>
      <c r="B530" s="33" t="s">
        <v>19</v>
      </c>
      <c r="C530" s="34">
        <v>436054</v>
      </c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s="36" customFormat="1" ht="28.5" customHeight="1">
      <c r="A531" s="41"/>
      <c r="B531" s="33" t="s">
        <v>11</v>
      </c>
      <c r="C531" s="34">
        <v>308920</v>
      </c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s="36" customFormat="1" ht="28.5" customHeight="1">
      <c r="A532" s="41"/>
      <c r="B532" s="33" t="s">
        <v>28</v>
      </c>
      <c r="C532" s="34">
        <v>951040</v>
      </c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s="36" customFormat="1" ht="34.5" customHeight="1">
      <c r="A533" s="41"/>
      <c r="B533" s="33" t="s">
        <v>43</v>
      </c>
      <c r="C533" s="34">
        <v>1766230</v>
      </c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s="36" customFormat="1" ht="34.5" customHeight="1">
      <c r="A534" s="41"/>
      <c r="B534" s="33" t="s">
        <v>173</v>
      </c>
      <c r="C534" s="34">
        <v>1878400</v>
      </c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s="36" customFormat="1" ht="34.5" customHeight="1">
      <c r="A535" s="41"/>
      <c r="B535" s="33" t="s">
        <v>174</v>
      </c>
      <c r="C535" s="34">
        <v>2972160</v>
      </c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s="36" customFormat="1" ht="34.5" customHeight="1">
      <c r="A536" s="41"/>
      <c r="B536" s="33" t="s">
        <v>17</v>
      </c>
      <c r="C536" s="34">
        <v>231680</v>
      </c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s="36" customFormat="1" ht="28.5" customHeight="1">
      <c r="A537" s="42"/>
      <c r="B537" s="37" t="s">
        <v>7</v>
      </c>
      <c r="C537" s="40">
        <f>C530+C531+C532+C533+C534+C535+C536</f>
        <v>8544484</v>
      </c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ht="16.5" customHeight="1"/>
    <row r="539" ht="16.5" customHeight="1"/>
    <row r="540" spans="1:3" ht="16.5" customHeight="1">
      <c r="A540" s="5"/>
      <c r="B540" s="5"/>
      <c r="C540" s="60"/>
    </row>
    <row r="541" spans="1:3" ht="16.5" customHeight="1">
      <c r="A541" s="5"/>
      <c r="B541" s="5"/>
      <c r="C541" s="60"/>
    </row>
    <row r="542" spans="1:3" ht="16.5" customHeight="1">
      <c r="A542" s="5"/>
      <c r="B542" s="5"/>
      <c r="C542" s="61"/>
    </row>
    <row r="543" spans="1:2" ht="16.5" customHeight="1">
      <c r="A543" s="5"/>
      <c r="B543" s="5"/>
    </row>
    <row r="544" spans="1:2" ht="16.5" customHeight="1">
      <c r="A544" s="5"/>
      <c r="B544" s="5"/>
    </row>
    <row r="545" spans="1:2" ht="16.5" customHeight="1">
      <c r="A545" s="5"/>
      <c r="B545" s="5"/>
    </row>
    <row r="546" spans="1:2" ht="16.5" customHeight="1">
      <c r="A546" s="5"/>
      <c r="B546" s="5"/>
    </row>
    <row r="547" spans="1:2" ht="16.5" customHeight="1">
      <c r="A547" s="5"/>
      <c r="B547" s="5"/>
    </row>
    <row r="548" spans="1:2" ht="16.5" customHeight="1">
      <c r="A548" s="5"/>
      <c r="B548" s="5"/>
    </row>
    <row r="549" spans="1:2" ht="16.5" customHeight="1">
      <c r="A549" s="5"/>
      <c r="B549" s="5"/>
    </row>
    <row r="550" spans="1:2" ht="16.5" customHeight="1">
      <c r="A550" s="5"/>
      <c r="B550" s="5"/>
    </row>
    <row r="551" ht="16.5" customHeight="1"/>
    <row r="552" ht="16.5" customHeight="1"/>
    <row r="553" ht="16.5" customHeight="1"/>
    <row r="554" spans="1:3" ht="16.5" customHeight="1">
      <c r="A554" s="5"/>
      <c r="B554" s="5"/>
      <c r="C554" s="5"/>
    </row>
    <row r="555" spans="1:3" ht="16.5" customHeight="1">
      <c r="A555" s="5"/>
      <c r="B555" s="5"/>
      <c r="C555" s="5"/>
    </row>
    <row r="556" ht="16.5" customHeight="1"/>
    <row r="557" ht="16.5" customHeight="1"/>
    <row r="558" spans="1:3" ht="16.5" customHeight="1">
      <c r="A558" s="5"/>
      <c r="B558" s="5"/>
      <c r="C558" s="5"/>
    </row>
    <row r="559" spans="1:3" ht="16.5" customHeight="1">
      <c r="A559" s="5"/>
      <c r="B559" s="5"/>
      <c r="C559" s="5"/>
    </row>
    <row r="560" spans="1:3" ht="16.5" customHeight="1">
      <c r="A560" s="5"/>
      <c r="B560" s="5"/>
      <c r="C560" s="5"/>
    </row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21.75" customHeight="1"/>
    <row r="568" ht="16.5" customHeight="1"/>
    <row r="569" ht="20.25" customHeight="1"/>
    <row r="570" ht="16.5" customHeight="1"/>
  </sheetData>
  <sheetProtection/>
  <mergeCells count="29">
    <mergeCell ref="A3:C3"/>
    <mergeCell ref="A530:A537"/>
    <mergeCell ref="A463:A470"/>
    <mergeCell ref="A471:A503"/>
    <mergeCell ref="A504:A510"/>
    <mergeCell ref="A511:A515"/>
    <mergeCell ref="A516:A522"/>
    <mergeCell ref="A523:A525"/>
    <mergeCell ref="A294:A382"/>
    <mergeCell ref="A383:A426"/>
    <mergeCell ref="A427:A435"/>
    <mergeCell ref="A436:A457"/>
    <mergeCell ref="A458:A462"/>
    <mergeCell ref="A526:A529"/>
    <mergeCell ref="A192:A195"/>
    <mergeCell ref="A196:A216"/>
    <mergeCell ref="A217:A284"/>
    <mergeCell ref="A285:A287"/>
    <mergeCell ref="A288:A289"/>
    <mergeCell ref="A290:A293"/>
    <mergeCell ref="A52:A58"/>
    <mergeCell ref="A59:A92"/>
    <mergeCell ref="A93:A95"/>
    <mergeCell ref="A6:A37"/>
    <mergeCell ref="A106:A187"/>
    <mergeCell ref="A188:A191"/>
    <mergeCell ref="A38:A51"/>
    <mergeCell ref="A96:A102"/>
    <mergeCell ref="A103:A10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2023-02-21T11:32:15Z</cp:lastPrinted>
  <dcterms:created xsi:type="dcterms:W3CDTF">2013-02-21T12:39:33Z</dcterms:created>
  <dcterms:modified xsi:type="dcterms:W3CDTF">2023-02-21T11:55:25Z</dcterms:modified>
  <cp:category/>
  <cp:version/>
  <cp:contentType/>
  <cp:contentStatus/>
</cp:coreProperties>
</file>